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9640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'CPT'!$A$1:$H$183</definedName>
    <definedName name="_xlnm.Print_Area" localSheetId="7">'DC1'!$A$1:$H$183</definedName>
    <definedName name="_xlnm.Print_Area" localSheetId="13">'DC2'!$A$1:$H$183</definedName>
    <definedName name="_xlnm.Print_Area" localSheetId="18">'DC3'!$A$1:$H$183</definedName>
    <definedName name="_xlnm.Print_Area" localSheetId="26">'DC4'!$A$1:$H$183</definedName>
    <definedName name="_xlnm.Print_Area" localSheetId="30">'DC5'!$A$1:$H$183</definedName>
    <definedName name="_xlnm.Print_Area" localSheetId="0">'Summary'!$A$1:$H$183</definedName>
    <definedName name="_xlnm.Print_Area" localSheetId="2">'WC011'!$A$1:$H$183</definedName>
    <definedName name="_xlnm.Print_Area" localSheetId="3">'WC012'!$A$1:$H$183</definedName>
    <definedName name="_xlnm.Print_Area" localSheetId="4">'WC013'!$A$1:$H$183</definedName>
    <definedName name="_xlnm.Print_Area" localSheetId="5">'WC014'!$A$1:$H$183</definedName>
    <definedName name="_xlnm.Print_Area" localSheetId="6">'WC015'!$A$1:$H$183</definedName>
    <definedName name="_xlnm.Print_Area" localSheetId="8">'WC022'!$A$1:$H$183</definedName>
    <definedName name="_xlnm.Print_Area" localSheetId="9">'WC023'!$A$1:$H$183</definedName>
    <definedName name="_xlnm.Print_Area" localSheetId="10">'WC024'!$A$1:$H$183</definedName>
    <definedName name="_xlnm.Print_Area" localSheetId="11">'WC025'!$A$1:$H$183</definedName>
    <definedName name="_xlnm.Print_Area" localSheetId="12">'WC026'!$A$1:$H$183</definedName>
    <definedName name="_xlnm.Print_Area" localSheetId="14">'WC031'!$A$1:$H$183</definedName>
    <definedName name="_xlnm.Print_Area" localSheetId="15">'WC032'!$A$1:$H$183</definedName>
    <definedName name="_xlnm.Print_Area" localSheetId="16">'WC033'!$A$1:$H$183</definedName>
    <definedName name="_xlnm.Print_Area" localSheetId="17">'WC034'!$A$1:$H$183</definedName>
    <definedName name="_xlnm.Print_Area" localSheetId="19">'WC041'!$A$1:$H$183</definedName>
    <definedName name="_xlnm.Print_Area" localSheetId="20">'WC042'!$A$1:$H$183</definedName>
    <definedName name="_xlnm.Print_Area" localSheetId="21">'WC043'!$A$1:$H$183</definedName>
    <definedName name="_xlnm.Print_Area" localSheetId="22">'WC044'!$A$1:$H$183</definedName>
    <definedName name="_xlnm.Print_Area" localSheetId="23">'WC045'!$A$1:$H$183</definedName>
    <definedName name="_xlnm.Print_Area" localSheetId="24">'WC047'!$A$1:$H$183</definedName>
    <definedName name="_xlnm.Print_Area" localSheetId="25">'WC048'!$A$1:$H$183</definedName>
    <definedName name="_xlnm.Print_Area" localSheetId="27">'WC051'!$A$1:$H$183</definedName>
    <definedName name="_xlnm.Print_Area" localSheetId="28">'WC052'!$A$1:$H$183</definedName>
    <definedName name="_xlnm.Print_Area" localSheetId="29">'WC053'!$A$1:$H$183</definedName>
  </definedNames>
  <calcPr fullCalcOnLoad="1"/>
</workbook>
</file>

<file path=xl/sharedStrings.xml><?xml version="1.0" encoding="utf-8"?>
<sst xmlns="http://schemas.openxmlformats.org/spreadsheetml/2006/main" count="2698" uniqueCount="114">
  <si>
    <t>LOCAL GOVERNMENT MTEF ALLOCATIONS: 2020/21 - 2022/23</t>
  </si>
  <si>
    <t xml:space="preserve">
Summary</t>
  </si>
  <si>
    <t>2020/21 
R thousands</t>
  </si>
  <si>
    <t>2021/22 
R thousands</t>
  </si>
  <si>
    <t>2022/23 
R thousands</t>
  </si>
  <si>
    <t>Direct transfers</t>
  </si>
  <si>
    <t>Equitable share and related</t>
  </si>
  <si>
    <t>Fuel levy sharing</t>
  </si>
  <si>
    <t>Infrastructure</t>
  </si>
  <si>
    <t>Municipal infrastructure grant</t>
  </si>
  <si>
    <t>Urban settlement development grant</t>
  </si>
  <si>
    <t>Public transport network grant</t>
  </si>
  <si>
    <t>Integrated national electrification programme (municipal) grant</t>
  </si>
  <si>
    <t>Neighbourhood development partnership grant (capital grant)</t>
  </si>
  <si>
    <t>Rural roads assets management systems grant</t>
  </si>
  <si>
    <t>Integrated city development grant</t>
  </si>
  <si>
    <t>Regional bulk infrastructure grant</t>
  </si>
  <si>
    <t>Water services infrastructure grant</t>
  </si>
  <si>
    <t>Municipal disaster recovery grant</t>
  </si>
  <si>
    <t>Integrated urban development grant</t>
  </si>
  <si>
    <t>Metro informal settlements partnership grant</t>
  </si>
  <si>
    <t>Capacity building and other current transfers</t>
  </si>
  <si>
    <t>Local government financial management grant</t>
  </si>
  <si>
    <t>Municipal systems improvements grant</t>
  </si>
  <si>
    <t>Expanded public works programme integrated grant for municipalities</t>
  </si>
  <si>
    <t>Infrastructure skills development grant</t>
  </si>
  <si>
    <t>Municpal emergency housing grant</t>
  </si>
  <si>
    <t>Energy efficiency and demand side management grant</t>
  </si>
  <si>
    <t>Municipal disaster grant</t>
  </si>
  <si>
    <t>Municipal human settlements capacity grant</t>
  </si>
  <si>
    <t>Municipal demarcation transition grant</t>
  </si>
  <si>
    <t>Sub total direct transfers</t>
  </si>
  <si>
    <t>Indirect transfers</t>
  </si>
  <si>
    <t>Infrastructure transfers</t>
  </si>
  <si>
    <t>Integrated national electrification programme (Eskom) grant</t>
  </si>
  <si>
    <t>Neighbourhood development partnership grant (technical assistance)</t>
  </si>
  <si>
    <t>Rural households infrastructure grant</t>
  </si>
  <si>
    <t>Bucket eradication programme grant</t>
  </si>
  <si>
    <t>Sub total indirect transfers</t>
  </si>
  <si>
    <t>Total</t>
  </si>
  <si>
    <t xml:space="preserve">
A CPT Cape Town</t>
  </si>
  <si>
    <t xml:space="preserve">
B WC011 Matzikama</t>
  </si>
  <si>
    <t xml:space="preserve">
B WC012 Cederberg</t>
  </si>
  <si>
    <t xml:space="preserve">
B WC013 Bergrivier</t>
  </si>
  <si>
    <t xml:space="preserve">
B WC014 Saldanha Bay</t>
  </si>
  <si>
    <t xml:space="preserve">
B WC015 Swartland</t>
  </si>
  <si>
    <t xml:space="preserve">
C DC1 West Coast</t>
  </si>
  <si>
    <t xml:space="preserve">
B WC022 Witzenberg</t>
  </si>
  <si>
    <t xml:space="preserve">
B WC023 Drakenstein</t>
  </si>
  <si>
    <t xml:space="preserve">
B WC024 Stellenbosch</t>
  </si>
  <si>
    <t xml:space="preserve">
B WC025 Breede Valley</t>
  </si>
  <si>
    <t xml:space="preserve">
B WC026 Langeberg</t>
  </si>
  <si>
    <t xml:space="preserve">
C DC2 Cape Winelands DM</t>
  </si>
  <si>
    <t xml:space="preserve">
B WC031 Theewaterskloof</t>
  </si>
  <si>
    <t xml:space="preserve">
B WC032 Overstrand</t>
  </si>
  <si>
    <t xml:space="preserve">
B WC033 Cape Agulhas</t>
  </si>
  <si>
    <t xml:space="preserve">
B WC034 Swellendam</t>
  </si>
  <si>
    <t xml:space="preserve">
C DC3 Overberg</t>
  </si>
  <si>
    <t xml:space="preserve">
B WC041 Kannaland</t>
  </si>
  <si>
    <t xml:space="preserve">
B WC042 Hessequa</t>
  </si>
  <si>
    <t xml:space="preserve">
B WC043 Mossel Bay</t>
  </si>
  <si>
    <t xml:space="preserve">
B WC044 George</t>
  </si>
  <si>
    <t xml:space="preserve">
B WC045 Oudtshoorn</t>
  </si>
  <si>
    <t xml:space="preserve">
B WC047 Bitou</t>
  </si>
  <si>
    <t xml:space="preserve">
B WC048 Knysna</t>
  </si>
  <si>
    <t xml:space="preserve">
C DC4 Garden Route</t>
  </si>
  <si>
    <t xml:space="preserve">
B WC051 Laingsburg</t>
  </si>
  <si>
    <t xml:space="preserve">
B WC052 Prince Albert</t>
  </si>
  <si>
    <t xml:space="preserve">
B WC053 Beaufort West</t>
  </si>
  <si>
    <t xml:space="preserve">
C DC5 Central Karoo</t>
  </si>
  <si>
    <t>Transfers from Provincial Departments</t>
  </si>
  <si>
    <t>Municipal Allocations from Provincial Departments</t>
  </si>
  <si>
    <t>of which</t>
  </si>
  <si>
    <t>Total: Transfers from Provincial Departments</t>
  </si>
  <si>
    <t>Provincial Treasury</t>
  </si>
  <si>
    <t>Western Cape Financial Management Capacity Building Grant</t>
  </si>
  <si>
    <t>Community Safety</t>
  </si>
  <si>
    <t>Resourcing funding for establishment and support of a K9 Unit</t>
  </si>
  <si>
    <t>Safety initiative implementation - Whole of Society Approach (WOSA)</t>
  </si>
  <si>
    <t>Health</t>
  </si>
  <si>
    <t>Personal Primary Health Care Services</t>
  </si>
  <si>
    <t>Integrated Nutrition</t>
  </si>
  <si>
    <t>HIV/AIDS</t>
  </si>
  <si>
    <t xml:space="preserve">Human Settlements </t>
  </si>
  <si>
    <t>Human Settlements Development Grant (Beneficiaries)</t>
  </si>
  <si>
    <t xml:space="preserve">Municipal Accreditation and Capacity Building Grant </t>
  </si>
  <si>
    <t>Provincial Contribution towards the accreditation of housing delivery</t>
  </si>
  <si>
    <t xml:space="preserve">Environmental Affairs and Development Planning </t>
  </si>
  <si>
    <t>Regional Socio-Economic Projects (RSEP) - Municipal Projects</t>
  </si>
  <si>
    <t>Transport and Public Works</t>
  </si>
  <si>
    <t xml:space="preserve">Integrated Transport Planning </t>
  </si>
  <si>
    <t xml:space="preserve">Financial Assistance to Municipalities for Maintanance and Contruction of Transport Infrastructure </t>
  </si>
  <si>
    <t>Recruitment, training and deployment of Law Enforcement to serve in the Law Enforcement Advancement Plan (LEAP)</t>
  </si>
  <si>
    <t>Provide Resources for officers to serve in the City of Cape Town Law Enforcement Service (LES)</t>
  </si>
  <si>
    <t>George Integrated Public Transport Network - Operations</t>
  </si>
  <si>
    <t xml:space="preserve">Provision for Person with special needs </t>
  </si>
  <si>
    <t>Transport Systems - Rail Safety</t>
  </si>
  <si>
    <t>Department of Economic Development and Tourism</t>
  </si>
  <si>
    <t>Provide Resources for the Tourism Safety  Law Enforcement Unit Project</t>
  </si>
  <si>
    <t>Provide Resources for the SMME Infrastructure in Lainsburg Municipality as part of the Department of Economic Development and Tourism SMME Booster Project</t>
  </si>
  <si>
    <t>Provide Resources for the support of the West Coast District Municipality through the implementation of the Department of Economic and Tourism Regional Co-ordination Model</t>
  </si>
  <si>
    <t>Cultural Affairs and Sport</t>
  </si>
  <si>
    <t>Community Library Service Grant</t>
  </si>
  <si>
    <t>Library Service: Metro Library Grant</t>
  </si>
  <si>
    <t>Library Service - Replacement Funding for most vulnerable B3 Municipalities</t>
  </si>
  <si>
    <t>Library Service: Transfer Funding to enable City of Cape Town to procure periodicals and newspapers</t>
  </si>
  <si>
    <t>Development of sports and recreation facilities</t>
  </si>
  <si>
    <t xml:space="preserve">Local Government </t>
  </si>
  <si>
    <t>Municipal Electrical Master Plan Grant</t>
  </si>
  <si>
    <t>Fire Service Capacity Building Grant</t>
  </si>
  <si>
    <t>Municipal Drought Relief Grant</t>
  </si>
  <si>
    <t>Thusong Service Centres Grant (Sustainability: Operational Support Grant)</t>
  </si>
  <si>
    <t xml:space="preserve">Community Development Workers (CDW) Operational Support Grant </t>
  </si>
  <si>
    <t xml:space="preserve">Unallocated </t>
  </si>
</sst>
</file>

<file path=xl/styles.xml><?xml version="1.0" encoding="utf-8"?>
<styleSheet xmlns="http://schemas.openxmlformats.org/spreadsheetml/2006/main">
  <numFmts count="3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_);\(#,###\);"/>
    <numFmt numFmtId="185" formatCode="#\ ###\ ##0"/>
    <numFmt numFmtId="186" formatCode="#,###,##0_);\(#,###,##0\);_(* &quot;–&quot;???_);_(@_)"/>
    <numFmt numFmtId="187" formatCode="_(* #,##0,_);_(* \(#,##0,\);_(* &quot;- &quot;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185" fontId="5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indent="1"/>
      <protection/>
    </xf>
    <xf numFmtId="187" fontId="5" fillId="0" borderId="0" xfId="0" applyNumberFormat="1" applyFont="1" applyFill="1" applyBorder="1" applyAlignment="1" applyProtection="1">
      <alignment horizontal="right" vertical="center"/>
      <protection/>
    </xf>
    <xf numFmtId="187" fontId="5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  <xf numFmtId="187" fontId="0" fillId="0" borderId="11" xfId="0" applyNumberFormat="1" applyFont="1" applyFill="1" applyBorder="1" applyAlignment="1" applyProtection="1">
      <alignment horizontal="right" vertical="center"/>
      <protection/>
    </xf>
    <xf numFmtId="187" fontId="0" fillId="0" borderId="12" xfId="0" applyNumberFormat="1" applyFont="1" applyFill="1" applyBorder="1" applyAlignment="1" applyProtection="1">
      <alignment horizontal="right" vertical="center"/>
      <protection/>
    </xf>
    <xf numFmtId="187" fontId="0" fillId="0" borderId="13" xfId="0" applyNumberFormat="1" applyFont="1" applyFill="1" applyBorder="1" applyAlignment="1" applyProtection="1">
      <alignment horizontal="right" vertical="center"/>
      <protection/>
    </xf>
    <xf numFmtId="187" fontId="0" fillId="0" borderId="14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15" xfId="0" applyNumberFormat="1" applyFont="1" applyFill="1" applyBorder="1" applyAlignment="1" applyProtection="1">
      <alignment horizontal="right" vertical="center"/>
      <protection/>
    </xf>
    <xf numFmtId="187" fontId="0" fillId="0" borderId="16" xfId="0" applyNumberFormat="1" applyFont="1" applyFill="1" applyBorder="1" applyAlignment="1" applyProtection="1">
      <alignment horizontal="right" vertical="center"/>
      <protection/>
    </xf>
    <xf numFmtId="187" fontId="0" fillId="0" borderId="17" xfId="0" applyNumberFormat="1" applyFont="1" applyFill="1" applyBorder="1" applyAlignment="1" applyProtection="1">
      <alignment horizontal="right" vertical="center"/>
      <protection/>
    </xf>
    <xf numFmtId="18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187" fontId="0" fillId="0" borderId="0" xfId="0" applyNumberFormat="1" applyFill="1" applyBorder="1" applyAlignment="1" applyProtection="1">
      <alignment horizontal="right"/>
      <protection/>
    </xf>
    <xf numFmtId="0" fontId="5" fillId="0" borderId="19" xfId="0" applyNumberFormat="1" applyFont="1" applyFill="1" applyBorder="1" applyAlignment="1" applyProtection="1">
      <alignment horizontal="left" vertical="center" indent="1"/>
      <protection/>
    </xf>
    <xf numFmtId="187" fontId="5" fillId="0" borderId="19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/>
      <protection/>
    </xf>
    <xf numFmtId="187" fontId="5" fillId="0" borderId="0" xfId="0" applyNumberFormat="1" applyFont="1" applyFill="1" applyBorder="1" applyAlignment="1" applyProtection="1">
      <alignment horizontal="right"/>
      <protection/>
    </xf>
    <xf numFmtId="187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left" wrapText="1" indent="1"/>
      <protection/>
    </xf>
    <xf numFmtId="0" fontId="6" fillId="0" borderId="0" xfId="0" applyFont="1" applyAlignment="1" applyProtection="1">
      <alignment wrapText="1"/>
      <protection/>
    </xf>
    <xf numFmtId="187" fontId="6" fillId="0" borderId="0" xfId="0" applyNumberFormat="1" applyFont="1" applyFill="1" applyAlignment="1" applyProtection="1">
      <alignment horizontal="right" wrapText="1"/>
      <protection/>
    </xf>
    <xf numFmtId="0" fontId="7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wrapText="1"/>
      <protection/>
    </xf>
    <xf numFmtId="187" fontId="0" fillId="0" borderId="0" xfId="0" applyNumberFormat="1" applyFont="1" applyFill="1" applyAlignment="1" applyProtection="1">
      <alignment/>
      <protection/>
    </xf>
    <xf numFmtId="0" fontId="6" fillId="0" borderId="19" xfId="0" applyFont="1" applyBorder="1" applyAlignment="1" applyProtection="1">
      <alignment wrapText="1"/>
      <protection/>
    </xf>
    <xf numFmtId="0" fontId="47" fillId="0" borderId="0" xfId="0" applyFont="1" applyAlignment="1" applyProtection="1">
      <alignment wrapText="1"/>
      <protection/>
    </xf>
    <xf numFmtId="187" fontId="0" fillId="0" borderId="0" xfId="0" applyNumberFormat="1" applyFont="1" applyAlignment="1" applyProtection="1">
      <alignment/>
      <protection/>
    </xf>
    <xf numFmtId="187" fontId="0" fillId="0" borderId="0" xfId="0" applyNumberFormat="1" applyFont="1" applyAlignment="1" applyProtection="1">
      <alignment/>
      <protection/>
    </xf>
    <xf numFmtId="187" fontId="47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  <xf numFmtId="18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NumberFormat="1" applyFont="1" applyFill="1" applyBorder="1" applyAlignment="1" applyProtection="1">
      <alignment horizontal="left" vertical="center" wrapText="1" indent="2"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3"/>
  <sheetViews>
    <sheetView showGridLines="0" tabSelected="1" zoomScale="80" zoomScaleNormal="80" zoomScalePageLayoutView="0" workbookViewId="0" topLeftCell="A1">
      <pane xSplit="5" ySplit="3" topLeftCell="F9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J128" sqref="J128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1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5689283000</v>
      </c>
      <c r="G5" s="3">
        <v>6191310000</v>
      </c>
      <c r="H5" s="3">
        <v>6695086000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4677279000</v>
      </c>
      <c r="G7" s="4">
        <f>SUM(G8:G19)</f>
        <v>4326372000</v>
      </c>
      <c r="H7" s="4">
        <f>SUM(H8:H19)</f>
        <v>4480598000</v>
      </c>
    </row>
    <row r="8" spans="1:8" ht="12.75">
      <c r="A8" s="23"/>
      <c r="B8" s="23"/>
      <c r="C8" s="23"/>
      <c r="D8" s="23"/>
      <c r="E8" s="28" t="s">
        <v>9</v>
      </c>
      <c r="F8" s="11">
        <v>442423000</v>
      </c>
      <c r="G8" s="11">
        <v>452799000</v>
      </c>
      <c r="H8" s="11">
        <v>474294000</v>
      </c>
    </row>
    <row r="9" spans="1:8" ht="12.75">
      <c r="A9" s="23"/>
      <c r="B9" s="23"/>
      <c r="C9" s="23"/>
      <c r="D9" s="23"/>
      <c r="E9" s="28" t="s">
        <v>10</v>
      </c>
      <c r="F9" s="11">
        <v>1481604000</v>
      </c>
      <c r="G9" s="11">
        <v>972431000</v>
      </c>
      <c r="H9" s="11">
        <v>965545000</v>
      </c>
    </row>
    <row r="10" spans="1:8" ht="12.75">
      <c r="A10" s="23"/>
      <c r="B10" s="23"/>
      <c r="C10" s="23"/>
      <c r="D10" s="23"/>
      <c r="E10" s="28" t="s">
        <v>11</v>
      </c>
      <c r="F10" s="20">
        <v>2143619000</v>
      </c>
      <c r="G10" s="20">
        <v>2335564000</v>
      </c>
      <c r="H10" s="20">
        <v>2458486000</v>
      </c>
    </row>
    <row r="11" spans="1:8" ht="12.75">
      <c r="A11" s="23"/>
      <c r="B11" s="23"/>
      <c r="C11" s="23"/>
      <c r="D11" s="23"/>
      <c r="E11" s="28" t="s">
        <v>12</v>
      </c>
      <c r="F11" s="11">
        <v>167190000</v>
      </c>
      <c r="G11" s="11">
        <v>160253000</v>
      </c>
      <c r="H11" s="11">
        <v>169455000</v>
      </c>
    </row>
    <row r="12" spans="1:8" ht="12.75">
      <c r="A12" s="23"/>
      <c r="B12" s="23"/>
      <c r="C12" s="23"/>
      <c r="D12" s="23"/>
      <c r="E12" s="28" t="s">
        <v>13</v>
      </c>
      <c r="F12" s="20">
        <v>101536000</v>
      </c>
      <c r="G12" s="20">
        <v>113750000</v>
      </c>
      <c r="H12" s="20">
        <v>127000000</v>
      </c>
    </row>
    <row r="13" spans="1:8" ht="12.75">
      <c r="A13" s="23"/>
      <c r="B13" s="23"/>
      <c r="C13" s="23"/>
      <c r="D13" s="23"/>
      <c r="E13" s="28" t="s">
        <v>14</v>
      </c>
      <c r="F13" s="20">
        <v>12353000</v>
      </c>
      <c r="G13" s="20">
        <v>13034000</v>
      </c>
      <c r="H13" s="20">
        <v>13789000</v>
      </c>
    </row>
    <row r="14" spans="1:8" ht="12.75">
      <c r="A14" s="23"/>
      <c r="B14" s="23"/>
      <c r="C14" s="23"/>
      <c r="D14" s="23"/>
      <c r="E14" s="28" t="s">
        <v>15</v>
      </c>
      <c r="F14" s="20">
        <v>65944000</v>
      </c>
      <c r="G14" s="20">
        <v>62391000</v>
      </c>
      <c r="H14" s="20">
        <v>65970000</v>
      </c>
    </row>
    <row r="15" spans="1:8" ht="12.75">
      <c r="A15" s="23"/>
      <c r="B15" s="23"/>
      <c r="C15" s="23"/>
      <c r="D15" s="23"/>
      <c r="E15" s="28" t="s">
        <v>16</v>
      </c>
      <c r="F15" s="11">
        <v>19471000</v>
      </c>
      <c r="G15" s="11">
        <v>20000000</v>
      </c>
      <c r="H15" s="11"/>
    </row>
    <row r="16" spans="1:8" ht="12.75">
      <c r="A16" s="23"/>
      <c r="B16" s="23"/>
      <c r="C16" s="23"/>
      <c r="D16" s="23"/>
      <c r="E16" s="28" t="s">
        <v>17</v>
      </c>
      <c r="F16" s="11">
        <v>137000000</v>
      </c>
      <c r="G16" s="11">
        <v>119999000</v>
      </c>
      <c r="H16" s="11">
        <v>125759000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>
        <v>106139000</v>
      </c>
      <c r="G18" s="11">
        <v>76151000</v>
      </c>
      <c r="H18" s="11">
        <v>80300000</v>
      </c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197324000</v>
      </c>
      <c r="G20" s="3">
        <f>SUM(G21:G29)</f>
        <v>85451000</v>
      </c>
      <c r="H20" s="3">
        <f>SUM(H21:H29)</f>
        <v>90205000</v>
      </c>
    </row>
    <row r="21" spans="1:8" ht="12.75">
      <c r="A21" s="23"/>
      <c r="B21" s="23"/>
      <c r="C21" s="23"/>
      <c r="D21" s="23"/>
      <c r="E21" s="28" t="s">
        <v>22</v>
      </c>
      <c r="F21" s="20">
        <v>46645000</v>
      </c>
      <c r="G21" s="20">
        <v>47449000</v>
      </c>
      <c r="H21" s="20">
        <v>49205000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106479000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>
        <v>17200000</v>
      </c>
      <c r="G24" s="11">
        <v>18002000</v>
      </c>
      <c r="H24" s="11">
        <v>19000000</v>
      </c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>
        <v>27000000</v>
      </c>
      <c r="G26" s="11">
        <v>20000000</v>
      </c>
      <c r="H26" s="11">
        <v>22000000</v>
      </c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10563886000</v>
      </c>
      <c r="G30" s="19">
        <f>+G5+G6+G7+G20</f>
        <v>10603133000</v>
      </c>
      <c r="H30" s="19">
        <f>+H5+H6+H7+H20</f>
        <v>11265889000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192587000</v>
      </c>
      <c r="G32" s="3">
        <f>SUM(G33:G38)</f>
        <v>121278000</v>
      </c>
      <c r="H32" s="3">
        <f>SUM(H33:H38)</f>
        <v>137692000</v>
      </c>
    </row>
    <row r="33" spans="1:8" ht="12.75">
      <c r="A33" s="23"/>
      <c r="B33" s="23"/>
      <c r="C33" s="23"/>
      <c r="D33" s="23"/>
      <c r="E33" s="28" t="s">
        <v>16</v>
      </c>
      <c r="F33" s="11">
        <v>72587000</v>
      </c>
      <c r="G33" s="11">
        <v>23750000</v>
      </c>
      <c r="H33" s="11">
        <v>17047000</v>
      </c>
    </row>
    <row r="34" spans="1:8" ht="12.75">
      <c r="A34" s="23"/>
      <c r="B34" s="23"/>
      <c r="C34" s="23"/>
      <c r="D34" s="23"/>
      <c r="E34" s="28" t="s">
        <v>34</v>
      </c>
      <c r="F34" s="11">
        <v>110000000</v>
      </c>
      <c r="G34" s="11">
        <v>89828000</v>
      </c>
      <c r="H34" s="11">
        <v>110645000</v>
      </c>
    </row>
    <row r="35" spans="1:8" ht="12.75">
      <c r="A35" s="23"/>
      <c r="B35" s="23"/>
      <c r="C35" s="23"/>
      <c r="D35" s="23"/>
      <c r="E35" s="28" t="s">
        <v>35</v>
      </c>
      <c r="F35" s="11">
        <v>10000000</v>
      </c>
      <c r="G35" s="11">
        <v>7700000</v>
      </c>
      <c r="H35" s="11">
        <v>10000000</v>
      </c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9000000</v>
      </c>
      <c r="G39" s="3">
        <f>SUM(G40:G40)</f>
        <v>9000000</v>
      </c>
      <c r="H39" s="3">
        <f>SUM(H40:H40)</f>
        <v>1500000</v>
      </c>
    </row>
    <row r="40" spans="1:8" ht="12.75">
      <c r="A40" s="23"/>
      <c r="B40" s="23"/>
      <c r="C40" s="23"/>
      <c r="D40" s="23"/>
      <c r="E40" s="28" t="s">
        <v>23</v>
      </c>
      <c r="F40" s="20">
        <v>9000000</v>
      </c>
      <c r="G40" s="20">
        <v>9000000</v>
      </c>
      <c r="H40" s="20">
        <v>1500000</v>
      </c>
    </row>
    <row r="41" spans="1:8" ht="13.5">
      <c r="A41" s="23"/>
      <c r="B41" s="23"/>
      <c r="C41" s="23"/>
      <c r="D41" s="23"/>
      <c r="E41" s="31" t="s">
        <v>38</v>
      </c>
      <c r="F41" s="32">
        <f>+F32+F39</f>
        <v>201587000</v>
      </c>
      <c r="G41" s="32">
        <f>+G32+G39</f>
        <v>130278000</v>
      </c>
      <c r="H41" s="32">
        <f>+H32+H39</f>
        <v>139192000</v>
      </c>
    </row>
    <row r="42" spans="1:8" ht="13.5">
      <c r="A42" s="23"/>
      <c r="B42" s="23"/>
      <c r="C42" s="23"/>
      <c r="D42" s="23"/>
      <c r="E42" s="31" t="s">
        <v>39</v>
      </c>
      <c r="F42" s="32">
        <f>+F30+F41</f>
        <v>10765473000</v>
      </c>
      <c r="G42" s="32">
        <f>+G30+G41</f>
        <v>10733411000</v>
      </c>
      <c r="H42" s="32">
        <f>+H30+H41</f>
        <v>11405081000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3068221000</v>
      </c>
      <c r="G45" s="4">
        <f>SUM(G47+G53+G59+G65+G71+G77+G84+G90+G97+G104+G110+G116)</f>
        <v>3079807000</v>
      </c>
      <c r="H45" s="4">
        <f>SUM(H47+H53+H59+H65+H71+H77+H84+H90+H97+H104+H110+H116)</f>
        <v>3029784000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12021000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35" t="s">
        <v>75</v>
      </c>
      <c r="F48" s="7">
        <f>CPT!F48+WC011!F48+WC012!F48+WC013!F48+WC014!F48+WC015!F48+'DC1'!F48+WC022!F48+WC023!F48+WC024!F48+WC025!F48+WC026!F48+'DC2'!F48+WC031!F48+WC032!F48+WC033!F48+WC034!F48+'DC3'!F48+WC041!F48+WC042!F48+WC043!F48+WC044!F48+WC045!F48+WC047!F48+WC048!F48+'DC4'!F48+WC051!F48+WC052!F48+WC053!F48+'DC5'!F48</f>
        <v>12021000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438818000</v>
      </c>
      <c r="G53" s="3">
        <f>SUM(G54:G57)</f>
        <v>373867000</v>
      </c>
      <c r="H53" s="3">
        <f>SUM(H54:H57)</f>
        <v>423027000</v>
      </c>
    </row>
    <row r="54" spans="1:8" ht="24.75">
      <c r="A54" s="23"/>
      <c r="B54" s="23"/>
      <c r="C54" s="23"/>
      <c r="D54" s="23"/>
      <c r="E54" s="37" t="s">
        <v>93</v>
      </c>
      <c r="F54" s="7">
        <f>CPT!F54+WC011!F54+WC012!F54+WC013!F54+WC014!F54+WC015!F54+'DC1'!F54+WC022!F54+WC023!F54+WC024!F54+WC025!F54+WC026!F54+'DC2'!F54+WC031!F54+WC032!F54+WC033!F54+WC034!F54+'DC3'!F54+WC041!F54+WC042!F54+WC043!F54+WC044!F54+WC045!F54+WC047!F54+WC048!F54+'DC4'!F54+WC051!F54+WC052!F54+WC053!F54+'DC5'!F54</f>
        <v>4388000</v>
      </c>
      <c r="G54" s="8">
        <f>CPT!G54+WC011!G54+WC012!G54+WC013!G54+WC014!G54+WC015!G54+'DC1'!G54+WC022!G54+WC023!G54+WC024!G54+WC025!G54+WC026!G54+'DC2'!G54+WC031!G54+WC032!G54+WC033!G54+WC034!G54+'DC3'!G54+WC041!G54+WC042!G54+WC043!G54+WC044!G54+WC045!G54+WC047!G54+WC048!G54+'DC4'!G54+WC051!G54+WC052!G54+WC053!G54+'DC5'!G54</f>
        <v>4629000</v>
      </c>
      <c r="H54" s="9">
        <f>CPT!H54+WC011!H54+WC012!H54+WC013!H54+WC014!H54+WC015!H54+'DC1'!H54+WC022!H54+WC023!H54+WC024!H54+WC025!H54+WC026!H54+'DC2'!H54+WC031!H54+WC032!H54+WC033!H54+WC034!H54+'DC3'!H54+WC041!H54+WC042!H54+WC043!H54+WC044!H54+WC045!H54+WC047!H54+WC048!H54+'DC4'!H54+WC051!H54+WC052!H54+WC053!H54+'DC5'!H54</f>
        <v>4852000</v>
      </c>
    </row>
    <row r="55" spans="1:8" ht="12">
      <c r="A55" s="23"/>
      <c r="B55" s="23"/>
      <c r="C55" s="23"/>
      <c r="D55" s="23"/>
      <c r="E55" s="35" t="s">
        <v>77</v>
      </c>
      <c r="F55" s="10">
        <f>CPT!F55+WC011!F55+WC012!F55+WC013!F55+WC014!F55+WC015!F55+'DC1'!F55+WC022!F55+WC023!F55+WC024!F55+WC025!F55+WC026!F55+'DC2'!F55+WC031!F55+WC032!F55+WC033!F55+WC034!F55+'DC3'!F55+WC041!F55+WC042!F55+WC043!F55+WC044!F55+WC045!F55+WC047!F55+WC048!F55+'DC4'!F55+WC051!F55+WC052!F55+WC053!F55+'DC5'!F55</f>
        <v>6930000</v>
      </c>
      <c r="G55" s="11">
        <f>CPT!G55+WC011!G55+WC012!G55+WC013!G55+WC014!G55+WC015!G55+'DC1'!G55+WC022!G55+WC023!G55+WC024!G55+WC025!G55+WC026!G55+'DC2'!G55+WC031!G55+WC032!G55+WC033!G55+WC034!G55+'DC3'!G55+WC041!G55+WC042!G55+WC043!G55+WC044!G55+WC045!G55+WC047!G55+WC048!G55+'DC4'!G55+WC051!G55+WC052!G55+WC053!G55+'DC5'!G55</f>
        <v>7623000</v>
      </c>
      <c r="H55" s="12">
        <f>CPT!H55+WC011!H55+WC012!H55+WC013!H55+WC014!H55+WC015!H55+'DC1'!H55+WC022!H55+WC023!H55+WC024!H55+WC025!H55+WC026!H55+'DC2'!H55+WC031!H55+WC032!H55+WC033!H55+WC034!H55+'DC3'!H55+WC041!H55+WC042!H55+WC043!H55+WC044!H55+WC045!H55+WC047!H55+WC048!H55+'DC4'!H55+WC051!H55+WC052!H55+WC053!H55+'DC5'!H55</f>
        <v>6000000</v>
      </c>
    </row>
    <row r="56" spans="1:8" ht="12">
      <c r="A56" s="23"/>
      <c r="B56" s="23"/>
      <c r="C56" s="23"/>
      <c r="D56" s="23"/>
      <c r="E56" s="35" t="s">
        <v>78</v>
      </c>
      <c r="F56" s="10">
        <f>CPT!F56+WC011!F56+WC012!F56+WC013!F56+WC014!F56+WC015!F56+'DC1'!F56+WC022!F56+WC023!F56+WC024!F56+WC025!F56+WC026!F56+'DC2'!F56+WC031!F56+WC032!F56+WC033!F56+WC034!F56+'DC3'!F56+WC041!F56+WC042!F56+WC043!F56+WC044!F56+WC045!F56+WC047!F56+WC048!F56+'DC4'!F56+WC051!F56+WC052!F56+WC053!F56+'DC5'!F56</f>
        <v>10500000</v>
      </c>
      <c r="G56" s="11">
        <f>CPT!G56+WC011!G56+WC012!G56+WC013!G56+WC014!G56+WC015!G56+'DC1'!G56+WC022!G56+WC023!G56+WC024!G56+WC025!G56+WC026!G56+'DC2'!G56+WC031!G56+WC032!G56+WC033!G56+WC034!G56+'DC3'!G56+WC041!G56+WC042!G56+WC043!G56+WC044!G56+WC045!G56+WC047!G56+WC048!G56+'DC4'!G56+WC051!G56+WC052!G56+WC053!G56+'DC5'!G56</f>
        <v>11615000</v>
      </c>
      <c r="H56" s="12">
        <f>CPT!H56+WC011!H56+WC012!H56+WC013!H56+WC014!H56+WC015!H56+'DC1'!H56+WC022!H56+WC023!H56+WC024!H56+WC025!H56+WC026!H56+'DC2'!H56+WC031!H56+WC032!H56+WC033!H56+WC034!H56+'DC3'!H56+WC041!H56+WC042!H56+WC043!H56+WC044!H56+WC045!H56+WC047!H56+WC048!H56+'DC4'!H56+WC051!H56+WC052!H56+WC053!H56+'DC5'!H56</f>
        <v>12175000</v>
      </c>
    </row>
    <row r="57" spans="1:8" ht="24.75">
      <c r="A57" s="23"/>
      <c r="B57" s="23"/>
      <c r="C57" s="23"/>
      <c r="D57" s="23"/>
      <c r="E57" s="37" t="s">
        <v>92</v>
      </c>
      <c r="F57" s="13">
        <f>CPT!F57+WC011!F57+WC012!F57+WC013!F57+WC014!F57+WC015!F57+'DC1'!F57+WC022!F57+WC023!F57+WC024!F57+WC025!F57+WC026!F57+'DC2'!F57+WC031!F57+WC032!F57+WC033!F57+WC034!F57+'DC3'!F57+WC041!F57+WC042!F57+WC043!F57+WC044!F57+WC045!F57+WC047!F57+WC048!F57+'DC4'!F57+WC051!F57+WC052!F57+WC053!F57+'DC5'!F57</f>
        <v>417000000</v>
      </c>
      <c r="G57" s="14">
        <f>CPT!G57+WC011!G57+WC012!G57+WC013!G57+WC014!G57+WC015!G57+'DC1'!G57+WC022!G57+WC023!G57+WC024!G57+WC025!G57+WC026!G57+'DC2'!G57+WC031!G57+WC032!G57+WC033!G57+WC034!G57+'DC3'!G57+WC041!G57+WC042!G57+WC043!G57+WC044!G57+WC045!G57+WC047!G57+WC048!G57+'DC4'!G57+WC051!G57+WC052!G57+WC053!G57+'DC5'!G57</f>
        <v>350000000</v>
      </c>
      <c r="H57" s="15">
        <f>CPT!H57+WC011!H57+WC012!H57+WC013!H57+WC014!H57+WC015!H57+'DC1'!H57+WC022!H57+WC023!H57+WC024!H57+WC025!H57+WC026!H57+'DC2'!H57+WC031!H57+WC032!H57+WC033!H57+WC034!H57+'DC3'!H57+WC041!H57+WC042!H57+WC043!H57+WC044!H57+WC045!H57+WC047!H57+WC048!H57+'DC4'!H57+WC051!H57+WC052!H57+WC053!H57+'DC5'!H57</f>
        <v>400000000</v>
      </c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626539000</v>
      </c>
      <c r="G59" s="3">
        <f>SUM(G60:G63)</f>
        <v>656527000</v>
      </c>
      <c r="H59" s="3">
        <f>SUM(H60:H63)</f>
        <v>683989000</v>
      </c>
    </row>
    <row r="60" spans="1:8" ht="12">
      <c r="A60" s="23"/>
      <c r="B60" s="23"/>
      <c r="C60" s="23"/>
      <c r="D60" s="23"/>
      <c r="E60" s="35" t="s">
        <v>80</v>
      </c>
      <c r="F60" s="7">
        <f>CPT!F60+WC011!F60+WC012!F60+WC013!F60+WC014!F60+WC015!F60+'DC1'!F60+WC022!F60+WC023!F60+WC024!F60+WC025!F60+WC026!F60+'DC2'!F60+WC031!F60+WC032!F60+WC033!F60+WC034!F60+'DC3'!F60+WC041!F60+WC042!F60+WC043!F60+WC044!F60+WC045!F60+WC047!F60+WC048!F60+'DC4'!F60+WC051!F60+WC052!F60+WC053!F60+'DC5'!F60</f>
        <v>346235000</v>
      </c>
      <c r="G60" s="8">
        <f>CPT!G60+WC011!G60+WC012!G60+WC013!G60+WC014!G60+WC015!G60+'DC1'!G60+WC022!G60+WC023!G60+WC024!G60+WC025!G60+WC026!G60+'DC2'!G60+WC031!G60+WC032!G60+WC033!G60+WC034!G60+'DC3'!G60+WC041!G60+WC042!G60+WC043!G60+WC044!G60+WC045!G60+WC047!G60+WC048!G60+'DC4'!G60+WC051!G60+WC052!G60+WC053!G60+'DC5'!G60</f>
        <v>358201000</v>
      </c>
      <c r="H60" s="9">
        <f>CPT!H60+WC011!H60+WC012!H60+WC013!H60+WC014!H60+WC015!H60+'DC1'!H60+WC022!H60+WC023!H60+WC024!H60+WC025!H60+WC026!H60+'DC2'!H60+WC031!H60+WC032!H60+WC033!H60+WC034!H60+'DC3'!H60+WC041!H60+WC042!H60+WC043!H60+WC044!H60+WC045!H60+WC047!H60+WC048!H60+'DC4'!H60+WC051!H60+WC052!H60+WC053!H60+'DC5'!H60</f>
        <v>371417000</v>
      </c>
    </row>
    <row r="61" spans="1:8" ht="12">
      <c r="A61" s="23"/>
      <c r="B61" s="23"/>
      <c r="C61" s="23"/>
      <c r="D61" s="23"/>
      <c r="E61" s="35" t="s">
        <v>81</v>
      </c>
      <c r="F61" s="10">
        <f>CPT!F61+WC011!F61+WC012!F61+WC013!F61+WC014!F61+WC015!F61+'DC1'!F61+WC022!F61+WC023!F61+WC024!F61+WC025!F61+WC026!F61+'DC2'!F61+WC031!F61+WC032!F61+WC033!F61+WC034!F61+'DC3'!F61+WC041!F61+WC042!F61+WC043!F61+WC044!F61+WC045!F61+WC047!F61+WC048!F61+'DC4'!F61+WC051!F61+WC052!F61+WC053!F61+'DC5'!F61</f>
        <v>6548000</v>
      </c>
      <c r="G61" s="11">
        <f>CPT!G61+WC011!G61+WC012!G61+WC013!G61+WC014!G61+WC015!G61+'DC1'!G61+WC022!G61+WC023!G61+WC024!G61+WC025!G61+WC026!G61+'DC2'!G61+WC031!G61+WC032!G61+WC033!G61+WC034!G61+'DC3'!G61+WC041!G61+WC042!G61+WC043!G61+WC044!G61+WC045!G61+WC047!G61+WC048!G61+'DC4'!G61+WC051!G61+WC052!G61+WC053!G61+'DC5'!G61</f>
        <v>6776000</v>
      </c>
      <c r="H61" s="12">
        <f>CPT!H61+WC011!H61+WC012!H61+WC013!H61+WC014!H61+WC015!H61+'DC1'!H61+WC022!H61+WC023!H61+WC024!H61+WC025!H61+WC026!H61+'DC2'!H61+WC031!H61+WC032!H61+WC033!H61+WC034!H61+'DC3'!H61+WC041!H61+WC042!H61+WC043!H61+WC044!H61+WC045!H61+WC047!H61+WC048!H61+'DC4'!H61+WC051!H61+WC052!H61+WC053!H61+'DC5'!H61</f>
        <v>7028000</v>
      </c>
    </row>
    <row r="62" spans="1:8" ht="12">
      <c r="A62" s="23"/>
      <c r="B62" s="23"/>
      <c r="C62" s="23"/>
      <c r="D62" s="23"/>
      <c r="E62" s="35" t="s">
        <v>82</v>
      </c>
      <c r="F62" s="10">
        <f>CPT!F62+WC011!F62+WC012!F62+WC013!F62+WC014!F62+WC015!F62+'DC1'!F62+WC022!F62+WC023!F62+WC024!F62+WC025!F62+WC026!F62+'DC2'!F62+WC031!F62+WC032!F62+WC033!F62+WC034!F62+'DC3'!F62+WC041!F62+WC042!F62+WC043!F62+WC044!F62+WC045!F62+WC047!F62+WC048!F62+'DC4'!F62+WC051!F62+WC052!F62+WC053!F62+'DC5'!F62</f>
        <v>273756000</v>
      </c>
      <c r="G62" s="11">
        <f>CPT!G62+WC011!G62+WC012!G62+WC013!G62+WC014!G62+WC015!G62+'DC1'!G62+WC022!G62+WC023!G62+WC024!G62+WC025!G62+WC026!G62+'DC2'!G62+WC031!G62+WC032!G62+WC033!G62+WC034!G62+'DC3'!G62+WC041!G62+WC042!G62+WC043!G62+WC044!G62+WC045!G62+WC047!G62+WC048!G62+'DC4'!G62+WC051!G62+WC052!G62+WC053!G62+'DC5'!G62</f>
        <v>291550000</v>
      </c>
      <c r="H62" s="12">
        <f>CPT!H62+WC011!H62+WC012!H62+WC013!H62+WC014!H62+WC015!H62+'DC1'!H62+WC022!H62+WC023!H62+WC024!H62+WC025!H62+WC026!H62+'DC2'!H62+WC031!H62+WC032!H62+WC033!H62+WC034!H62+'DC3'!H62+WC041!H62+WC042!H62+WC043!H62+WC044!H62+WC045!H62+WC047!H62+WC048!H62+'DC4'!H62+WC051!H62+WC052!H62+WC053!H62+'DC5'!H62</f>
        <v>305544000</v>
      </c>
    </row>
    <row r="63" spans="1:8" ht="12">
      <c r="A63" s="23"/>
      <c r="B63" s="23"/>
      <c r="C63" s="23"/>
      <c r="D63" s="23"/>
      <c r="E63" s="6"/>
      <c r="F63" s="13">
        <f>CPT!F63+WC011!F63+WC012!F63+WC013!F63+WC014!F63+WC015!F63+'DC1'!F63+WC022!F63+WC023!F63+WC024!F63+WC025!F63+WC026!F63+'DC2'!F63+WC031!F63+WC032!F63+WC033!F63+WC034!F63+'DC3'!F63+WC041!F63+WC042!F63+WC043!F63+WC044!F63+WC045!F63+WC047!F63+WC048!F63+'DC4'!F63+WC051!F63+WC052!F63+WC053!F63+'DC5'!F63</f>
        <v>0</v>
      </c>
      <c r="G63" s="14">
        <f>CPT!G63+WC011!G63+WC012!G63+WC013!G63+WC014!G63+WC015!G63+'DC1'!G63+WC022!G63+WC023!G63+WC024!G63+WC025!G63+WC026!G63+'DC2'!G63+WC031!G63+WC032!G63+WC033!G63+WC034!G63+'DC3'!G63+WC041!G63+WC042!G63+WC043!G63+WC044!G63+WC045!G63+WC047!G63+WC048!G63+'DC4'!G63+WC051!G63+WC052!G63+WC053!G63+'DC5'!G63</f>
        <v>0</v>
      </c>
      <c r="H63" s="15">
        <f>CPT!H63+WC011!H63+WC012!H63+WC013!H63+WC014!H63+WC015!H63+'DC1'!H63+WC022!H63+WC023!H63+WC024!H63+WC025!H63+WC026!H63+'DC2'!H63+WC031!H63+WC032!H63+WC033!H63+WC034!H63+'DC3'!H63+WC041!H63+WC042!H63+WC043!H63+WC044!H63+WC045!H63+WC047!H63+WC048!H63+'DC4'!H63+WC051!H63+WC052!H63+WC053!H63+'DC5'!H63</f>
        <v>0</v>
      </c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1325425000</v>
      </c>
      <c r="G65" s="3">
        <f>SUM(G66:G69)</f>
        <v>1391060000</v>
      </c>
      <c r="H65" s="3">
        <f>SUM(H66:H69)</f>
        <v>1281982000</v>
      </c>
    </row>
    <row r="66" spans="1:8" ht="12">
      <c r="A66" s="23"/>
      <c r="B66" s="23"/>
      <c r="C66" s="23"/>
      <c r="D66" s="23"/>
      <c r="E66" s="35" t="s">
        <v>84</v>
      </c>
      <c r="F66" s="7">
        <f>CPT!F66+WC011!F66+WC012!F66+WC013!F66+WC014!F66+WC015!F66+'DC1'!F66+WC022!F66+WC023!F66+WC024!F66+WC025!F66+WC026!F66+'DC2'!F66+WC031!F66+WC032!F66+WC033!F66+WC034!F66+'DC3'!F66+WC041!F66+WC042!F66+WC043!F66+WC044!F66+WC045!F66+WC047!F66+WC048!F66+'DC4'!F66+WC051!F66+WC052!F66+WC053!F66+'DC5'!F66</f>
        <v>1305309000</v>
      </c>
      <c r="G66" s="8">
        <f>CPT!G66+WC011!G66+WC012!G66+WC013!G66+WC014!G66+WC015!G66+'DC1'!G66+WC022!G66+WC023!G66+WC024!G66+WC025!G66+WC026!G66+'DC2'!G66+WC031!G66+WC032!G66+WC033!G66+WC034!G66+'DC3'!G66+WC041!G66+WC042!G66+WC043!G66+WC044!G66+WC045!G66+WC047!G66+WC048!G66+'DC4'!G66+WC051!G66+WC052!G66+WC053!G66+'DC5'!G66</f>
        <v>1380790000</v>
      </c>
      <c r="H66" s="9">
        <f>CPT!H66+WC011!H66+WC012!H66+WC013!H66+WC014!H66+WC015!H66+'DC1'!H66+WC022!H66+WC023!H66+WC024!H66+WC025!H66+WC026!H66+'DC2'!H66+WC031!H66+WC032!H66+WC033!H66+WC034!H66+'DC3'!H66+WC041!H66+WC042!H66+WC043!H66+WC044!H66+WC045!H66+WC047!H66+WC048!H66+'DC4'!H66+WC051!H66+WC052!H66+WC053!H66+'DC5'!H66</f>
        <v>1271580000</v>
      </c>
    </row>
    <row r="67" spans="1:8" ht="12">
      <c r="A67" s="23"/>
      <c r="B67" s="23"/>
      <c r="C67" s="23"/>
      <c r="D67" s="23"/>
      <c r="E67" s="35" t="s">
        <v>85</v>
      </c>
      <c r="F67" s="10">
        <f>CPT!F67+WC011!F67+WC012!F67+WC013!F67+WC014!F67+WC015!F67+'DC1'!F67+WC022!F67+WC023!F67+WC024!F67+WC025!F67+WC026!F67+'DC2'!F67+WC031!F67+WC032!F67+WC033!F67+WC034!F67+'DC3'!F67+WC041!F67+WC042!F67+WC043!F67+WC044!F67+WC045!F67+WC047!F67+WC048!F67+'DC4'!F67+WC051!F67+WC052!F67+WC053!F67+'DC5'!F67</f>
        <v>10116000</v>
      </c>
      <c r="G67" s="11">
        <f>CPT!G67+WC011!G67+WC012!G67+WC013!G67+WC014!G67+WC015!G67+'DC1'!G67+WC022!G67+WC023!G67+WC024!G67+WC025!G67+WC026!G67+'DC2'!G67+WC031!G67+WC032!G67+WC033!G67+WC034!G67+'DC3'!G67+WC041!G67+WC042!G67+WC043!G67+WC044!G67+WC045!G67+WC047!G67+WC048!G67+'DC4'!G67+WC051!G67+WC052!G67+WC053!G67+'DC5'!G67</f>
        <v>10270000</v>
      </c>
      <c r="H67" s="12">
        <f>CPT!H67+WC011!H67+WC012!H67+WC013!H67+WC014!H67+WC015!H67+'DC1'!H67+WC022!H67+WC023!H67+WC024!H67+WC025!H67+WC026!H67+'DC2'!H67+WC031!H67+WC032!H67+WC033!H67+WC034!H67+'DC3'!H67+WC041!H67+WC042!H67+WC043!H67+WC044!H67+WC045!H67+WC047!H67+WC048!H67+'DC4'!H67+WC051!H67+WC052!H67+WC053!H67+'DC5'!H67</f>
        <v>10402000</v>
      </c>
    </row>
    <row r="68" spans="1:8" ht="12">
      <c r="A68" s="23"/>
      <c r="B68" s="23"/>
      <c r="C68" s="23"/>
      <c r="D68" s="23"/>
      <c r="E68" s="35" t="s">
        <v>86</v>
      </c>
      <c r="F68" s="10">
        <f>CPT!F68+WC011!F68+WC012!F68+WC013!F68+WC014!F68+WC015!F68+'DC1'!F68+WC022!F68+WC023!F68+WC024!F68+WC025!F68+WC026!F68+'DC2'!F68+WC031!F68+WC032!F68+WC033!F68+WC034!F68+'DC3'!F68+WC041!F68+WC042!F68+WC043!F68+WC044!F68+WC045!F68+WC047!F68+WC048!F68+'DC4'!F68+WC051!F68+WC052!F68+WC053!F68+'DC5'!F68</f>
        <v>10000000</v>
      </c>
      <c r="G68" s="11">
        <f>CPT!G68+WC011!G68+WC012!G68+WC013!G68+WC014!G68+WC015!G68+'DC1'!G68+WC022!G68+WC023!G68+WC024!G68+WC025!G68+WC026!G68+'DC2'!G68+WC031!G68+WC032!G68+WC033!G68+WC034!G68+'DC3'!G68+WC041!G68+WC042!G68+WC043!G68+WC044!G68+WC045!G68+WC047!G68+WC048!G68+'DC4'!G68+WC051!G68+WC052!G68+WC053!G68+'DC5'!G68</f>
        <v>0</v>
      </c>
      <c r="H68" s="12">
        <f>CPT!H68+WC011!H68+WC012!H68+WC013!H68+WC014!H68+WC015!H68+'DC1'!H68+WC022!H68+WC023!H68+WC024!H68+WC025!H68+WC026!H68+'DC2'!H68+WC031!H68+WC032!H68+WC033!H68+WC034!H68+'DC3'!H68+WC041!H68+WC042!H68+WC043!H68+WC044!H68+WC045!H68+WC047!H68+WC048!H68+'DC4'!H68+WC051!H68+WC052!H68+WC053!H68+'DC5'!H68</f>
        <v>0</v>
      </c>
    </row>
    <row r="69" spans="1:8" ht="12">
      <c r="A69" s="23"/>
      <c r="B69" s="23"/>
      <c r="C69" s="23"/>
      <c r="D69" s="23"/>
      <c r="E69" s="6"/>
      <c r="F69" s="13">
        <f>CPT!F69+WC011!F69+WC012!F69+WC013!F69+WC014!F69+WC015!F69+'DC1'!F69+WC022!F69+WC023!F69+WC024!F69+WC025!F69+WC026!F69+'DC2'!F69+WC031!F69+WC032!F69+WC033!F69+WC034!F69+'DC3'!F69+WC041!F69+WC042!F69+WC043!F69+WC044!F69+WC045!F69+WC047!F69+WC048!F69+'DC4'!F69+WC051!F69+WC052!F69+WC053!F69+'DC5'!F69</f>
        <v>0</v>
      </c>
      <c r="G69" s="14">
        <f>CPT!G69+WC011!G69+WC012!G69+WC013!G69+WC014!G69+WC015!G69+'DC1'!G69+WC022!G69+WC023!G69+WC024!G69+WC025!G69+WC026!G69+'DC2'!G69+WC031!G69+WC032!G69+WC033!G69+WC034!G69+'DC3'!G69+WC041!G69+WC042!G69+WC043!G69+WC044!G69+WC045!G69+WC047!G69+WC048!G69+'DC4'!G69+WC051!G69+WC052!G69+WC053!G69+'DC5'!G69</f>
        <v>0</v>
      </c>
      <c r="H69" s="15">
        <f>CPT!H69+WC011!H69+WC012!H69+WC013!H69+WC014!H69+WC015!H69+'DC1'!H69+WC022!H69+WC023!H69+WC024!H69+WC025!H69+WC026!H69+'DC2'!H69+WC031!H69+WC032!H69+WC033!H69+WC034!H69+'DC3'!H69+WC041!H69+WC042!H69+WC043!H69+WC044!H69+WC045!H69+WC047!H69+WC048!H69+'DC4'!H69+WC051!H69+WC052!H69+WC053!H69+'DC5'!H69</f>
        <v>0</v>
      </c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23400000</v>
      </c>
      <c r="G71" s="3">
        <f>SUM(G72:G75)</f>
        <v>6000000</v>
      </c>
      <c r="H71" s="3">
        <f>SUM(H72:H75)</f>
        <v>0</v>
      </c>
    </row>
    <row r="72" spans="1:8" ht="12">
      <c r="A72" s="23"/>
      <c r="B72" s="23"/>
      <c r="C72" s="23"/>
      <c r="D72" s="23"/>
      <c r="E72" s="35" t="s">
        <v>88</v>
      </c>
      <c r="F72" s="7">
        <f>CPT!F72+WC011!F72+WC012!F72+WC013!F72+WC014!F72+WC015!F72+'DC1'!F72+WC022!F72+WC023!F72+WC024!F72+WC025!F72+WC026!F72+'DC2'!F72+WC031!F72+WC032!F72+WC033!F72+WC034!F72+'DC3'!F72+WC041!F72+WC042!F72+WC043!F72+WC044!F72+WC045!F72+WC047!F72+WC048!F72+'DC4'!F72+WC051!F72+WC052!F72+WC053!F72+'DC5'!F72</f>
        <v>23400000</v>
      </c>
      <c r="G72" s="8">
        <f>CPT!G72+WC011!G72+WC012!G72+WC013!G72+WC014!G72+WC015!G72+'DC1'!G72+WC022!G72+WC023!G72+WC024!G72+WC025!G72+WC026!G72+'DC2'!G72+WC031!G72+WC032!G72+WC033!G72+WC034!G72+'DC3'!G72+WC041!G72+WC042!G72+WC043!G72+WC044!G72+WC045!G72+WC047!G72+WC048!G72+'DC4'!G72+WC051!G72+WC052!G72+WC053!G72+'DC5'!G72</f>
        <v>6000000</v>
      </c>
      <c r="H72" s="9">
        <f>CPT!H72+WC011!H72+WC012!H72+WC013!H72+WC014!H72+WC015!H72+'DC1'!H72+WC022!H72+WC023!H72+WC024!H72+WC025!H72+WC026!H72+'DC2'!H72+WC031!H72+WC032!H72+WC033!H72+WC034!H72+'DC3'!H72+WC041!H72+WC042!H72+WC043!H72+WC044!H72+WC045!H72+WC047!H72+WC048!H72+'DC4'!H72+WC051!H72+WC052!H72+WC053!H72+'DC5'!H72</f>
        <v>0</v>
      </c>
    </row>
    <row r="73" spans="1:8" ht="12">
      <c r="A73" s="23"/>
      <c r="B73" s="23"/>
      <c r="C73" s="23"/>
      <c r="D73" s="23"/>
      <c r="E73" s="6"/>
      <c r="F73" s="10">
        <f>CPT!F73+WC011!F73+WC012!F73+WC013!F73+WC014!F73+WC015!F73+'DC1'!F73+WC022!F73+WC023!F73+WC024!F73+WC025!F73+WC026!F73+'DC2'!F73+WC031!F73+WC032!F73+WC033!F73+WC034!F73+'DC3'!F73+WC041!F73+WC042!F73+WC043!F73+WC044!F73+WC045!F73+WC047!F73+WC048!F73+'DC4'!F73+WC051!F73+WC052!F73+WC053!F73+'DC5'!F73</f>
        <v>0</v>
      </c>
      <c r="G73" s="11">
        <f>CPT!G73+WC011!G73+WC012!G73+WC013!G73+WC014!G73+WC015!G73+'DC1'!G73+WC022!G73+WC023!G73+WC024!G73+WC025!G73+WC026!G73+'DC2'!G73+WC031!G73+WC032!G73+WC033!G73+WC034!G73+'DC3'!G73+WC041!G73+WC042!G73+WC043!G73+WC044!G73+WC045!G73+WC047!G73+WC048!G73+'DC4'!G73+WC051!G73+WC052!G73+WC053!G73+'DC5'!G73</f>
        <v>0</v>
      </c>
      <c r="H73" s="12">
        <f>CPT!H73+WC011!H73+WC012!H73+WC013!H73+WC014!H73+WC015!H73+'DC1'!H73+WC022!H73+WC023!H73+WC024!H73+WC025!H73+WC026!H73+'DC2'!H73+WC031!H73+WC032!H73+WC033!H73+WC034!H73+'DC3'!H73+WC041!H73+WC042!H73+WC043!H73+WC044!H73+WC045!H73+WC047!H73+WC048!H73+'DC4'!H73+WC051!H73+WC052!H73+WC053!H73+'DC5'!H73</f>
        <v>0</v>
      </c>
    </row>
    <row r="74" spans="1:8" ht="12">
      <c r="A74" s="23"/>
      <c r="B74" s="23"/>
      <c r="C74" s="23"/>
      <c r="D74" s="23"/>
      <c r="E74" s="6"/>
      <c r="F74" s="10">
        <f>CPT!F74+WC011!F74+WC012!F74+WC013!F74+WC014!F74+WC015!F74+'DC1'!F74+WC022!F74+WC023!F74+WC024!F74+WC025!F74+WC026!F74+'DC2'!F74+WC031!F74+WC032!F74+WC033!F74+WC034!F74+'DC3'!F74+WC041!F74+WC042!F74+WC043!F74+WC044!F74+WC045!F74+WC047!F74+WC048!F74+'DC4'!F74+WC051!F74+WC052!F74+WC053!F74+'DC5'!F74</f>
        <v>0</v>
      </c>
      <c r="G74" s="11">
        <f>CPT!G74+WC011!G74+WC012!G74+WC013!G74+WC014!G74+WC015!G74+'DC1'!G74+WC022!G74+WC023!G74+WC024!G74+WC025!G74+WC026!G74+'DC2'!G74+WC031!G74+WC032!G74+WC033!G74+WC034!G74+'DC3'!G74+WC041!G74+WC042!G74+WC043!G74+WC044!G74+WC045!G74+WC047!G74+WC048!G74+'DC4'!G74+WC051!G74+WC052!G74+WC053!G74+'DC5'!G74</f>
        <v>0</v>
      </c>
      <c r="H74" s="12">
        <f>CPT!H74+WC011!H74+WC012!H74+WC013!H74+WC014!H74+WC015!H74+'DC1'!H74+WC022!H74+WC023!H74+WC024!H74+WC025!H74+WC026!H74+'DC2'!H74+WC031!H74+WC032!H74+WC033!H74+WC034!H74+'DC3'!H74+WC041!H74+WC042!H74+WC043!H74+WC044!H74+WC045!H74+WC047!H74+WC048!H74+'DC4'!H74+WC051!H74+WC052!H74+WC053!H74+'DC5'!H74</f>
        <v>0</v>
      </c>
    </row>
    <row r="75" spans="1:8" ht="12">
      <c r="A75" s="23"/>
      <c r="B75" s="23"/>
      <c r="C75" s="23"/>
      <c r="D75" s="23"/>
      <c r="E75" s="6"/>
      <c r="F75" s="13">
        <f>CPT!F75+WC011!F75+WC012!F75+WC013!F75+WC014!F75+WC015!F75+'DC1'!F75+WC022!F75+WC023!F75+WC024!F75+WC025!F75+WC026!F75+'DC2'!F75+WC031!F75+WC032!F75+WC033!F75+WC034!F75+'DC3'!F75+WC041!F75+WC042!F75+WC043!F75+WC044!F75+WC045!F75+WC047!F75+WC048!F75+'DC4'!F75+WC051!F75+WC052!F75+WC053!F75+'DC5'!F75</f>
        <v>0</v>
      </c>
      <c r="G75" s="14">
        <f>CPT!G75+WC011!G75+WC012!G75+WC013!G75+WC014!G75+WC015!G75+'DC1'!G75+WC022!G75+WC023!G75+WC024!G75+WC025!G75+WC026!G75+'DC2'!G75+WC031!G75+WC032!G75+WC033!G75+WC034!G75+'DC3'!G75+WC041!G75+WC042!G75+WC043!G75+WC044!G75+WC045!G75+WC047!G75+WC048!G75+'DC4'!G75+WC051!G75+WC052!G75+WC053!G75+'DC5'!G75</f>
        <v>0</v>
      </c>
      <c r="H75" s="15">
        <f>CPT!H75+WC011!H75+WC012!H75+WC013!H75+WC014!H75+WC015!H75+'DC1'!H75+WC022!H75+WC023!H75+WC024!H75+WC025!H75+WC026!H75+'DC2'!H75+WC031!H75+WC032!H75+WC033!H75+WC034!H75+'DC3'!H75+WC041!H75+WC042!H75+WC043!H75+WC044!H75+WC045!H75+WC047!H75+WC048!H75+'DC4'!H75+WC051!H75+WC052!H75+WC053!H75+'DC5'!H75</f>
        <v>0</v>
      </c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288076000</v>
      </c>
      <c r="G77" s="3">
        <f>SUM(G78:G82)</f>
        <v>251587000</v>
      </c>
      <c r="H77" s="3">
        <f>SUM(H78:H82)</f>
        <v>214868000</v>
      </c>
    </row>
    <row r="78" spans="1:8" ht="12">
      <c r="A78" s="23"/>
      <c r="B78" s="23"/>
      <c r="C78" s="23"/>
      <c r="D78" s="23"/>
      <c r="E78" s="35" t="s">
        <v>90</v>
      </c>
      <c r="F78" s="7">
        <f>CPT!F78+WC011!F78+WC012!F78+WC013!F78+WC014!F78+WC015!F78+'DC1'!F78+WC022!F78+WC023!F78+WC024!F78+WC025!F78+WC026!F78+'DC2'!F78+WC031!F78+WC032!F78+WC033!F78+WC034!F78+'DC3'!F78+WC041!F78+WC042!F78+WC043!F78+WC044!F78+WC045!F78+WC047!F78+WC048!F78+'DC4'!F78+WC051!F78+WC052!F78+WC053!F78+'DC5'!F78</f>
        <v>3000000</v>
      </c>
      <c r="G78" s="8">
        <f>CPT!G78+WC011!G78+WC012!G78+WC013!G78+WC014!G78+WC015!G78+'DC1'!G78+WC022!G78+WC023!G78+WC024!G78+WC025!G78+WC026!G78+'DC2'!G78+WC031!G78+WC032!G78+WC033!G78+WC034!G78+'DC3'!G78+WC041!G78+WC042!G78+WC043!G78+WC044!G78+WC045!G78+WC047!G78+WC048!G78+'DC4'!G78+WC051!G78+WC052!G78+WC053!G78+'DC5'!G78</f>
        <v>3000000</v>
      </c>
      <c r="H78" s="9">
        <f>CPT!H78+WC011!H78+WC012!H78+WC013!H78+WC014!H78+WC015!H78+'DC1'!H78+WC022!H78+WC023!H78+WC024!H78+WC025!H78+WC026!H78+'DC2'!H78+WC031!H78+WC032!H78+WC033!H78+WC034!H78+'DC3'!H78+WC041!H78+WC042!H78+WC043!H78+WC044!H78+WC045!H78+WC047!H78+WC048!H78+'DC4'!H78+WC051!H78+WC052!H78+WC053!H78+'DC5'!H78</f>
        <v>3000000</v>
      </c>
    </row>
    <row r="79" spans="1:10" ht="24.75">
      <c r="A79" s="23"/>
      <c r="B79" s="23"/>
      <c r="C79" s="23"/>
      <c r="D79" s="23"/>
      <c r="E79" s="37" t="s">
        <v>91</v>
      </c>
      <c r="F79" s="10">
        <f>CPT!F79+WC011!F79+WC012!F79+WC013!F79+WC014!F79+WC015!F79+'DC1'!F79+WC022!F79+WC023!F79+WC024!F79+WC025!F79+WC026!F79+'DC2'!F79+WC031!F79+WC032!F79+WC033!F79+WC034!F79+'DC3'!F79+WC041!F79+WC042!F79+WC043!F79+WC044!F79+WC045!F79+WC047!F79+WC048!F79+'DC4'!F79+WC051!F79+WC052!F79+WC053!F79+'DC5'!F79</f>
        <v>100380000</v>
      </c>
      <c r="G79" s="11">
        <f>CPT!G79+WC011!G79+WC012!G79+WC013!G79+WC014!G79+WC015!G79+'DC1'!G79+WC022!G79+WC023!G79+WC024!G79+WC025!G79+WC026!G79+'DC2'!G79+WC031!G79+WC032!G79+WC033!G79+WC034!G79+'DC3'!G79+WC041!G79+WC042!G79+WC043!G79+WC044!G79+WC045!G79+WC047!G79+WC048!G79+'DC4'!G79+WC051!G79+WC052!G79+WC053!G79+'DC5'!G79</f>
        <v>58000000</v>
      </c>
      <c r="H79" s="12">
        <f>CPT!H79+WC011!H79+WC012!H79+WC013!H79+WC014!H79+WC015!H79+'DC1'!H79+WC022!H79+WC023!H79+WC024!H79+WC025!H79+WC026!H79+'DC2'!H79+WC031!H79+WC032!H79+WC033!H79+WC034!H79+'DC3'!H79+WC041!H79+WC042!H79+WC043!H79+WC044!H79+WC045!H79+WC047!H79+WC048!H79+'DC4'!H79+WC051!H79+WC052!H79+WC053!H79+'DC5'!H79</f>
        <v>26000000</v>
      </c>
      <c r="I79" s="22"/>
      <c r="J79" s="22"/>
    </row>
    <row r="80" spans="1:8" ht="12">
      <c r="A80" s="23"/>
      <c r="B80" s="23"/>
      <c r="C80" s="23"/>
      <c r="D80" s="23"/>
      <c r="E80" s="35" t="s">
        <v>94</v>
      </c>
      <c r="F80" s="10">
        <f>CPT!F80+WC011!F80+WC012!F80+WC013!F80+WC014!F80+WC015!F80+'DC1'!F80+WC022!F80+WC023!F80+WC024!F80+WC025!F80+WC026!F80+'DC2'!F80+WC031!F80+WC032!F80+WC033!F80+WC034!F80+'DC3'!F80+WC041!F80+WC042!F80+WC043!F80+WC044!F80+WC045!F80+WC047!F80+WC048!F80+'DC4'!F80+WC051!F80+WC052!F80+WC053!F80+'DC5'!F80</f>
        <v>156696000</v>
      </c>
      <c r="G80" s="11">
        <f>CPT!G80+WC011!G80+WC012!G80+WC013!G80+WC014!G80+WC015!G80+'DC1'!G80+WC022!G80+WC023!G80+WC024!G80+WC025!G80+WC026!G80+'DC2'!G80+WC031!G80+WC032!G80+WC033!G80+WC034!G80+'DC3'!G80+WC041!G80+WC042!G80+WC043!G80+WC044!G80+WC045!G80+WC047!G80+WC048!G80+'DC4'!G80+WC051!G80+WC052!G80+WC053!G80+'DC5'!G80</f>
        <v>161587000</v>
      </c>
      <c r="H80" s="12">
        <f>CPT!H80+WC011!H80+WC012!H80+WC013!H80+WC014!H80+WC015!H80+'DC1'!H80+WC022!H80+WC023!H80+WC024!H80+WC025!H80+WC026!H80+'DC2'!H80+WC031!H80+WC032!H80+WC033!H80+WC034!H80+'DC3'!H80+WC041!H80+WC042!H80+WC043!H80+WC044!H80+WC045!H80+WC047!H80+WC048!H80+'DC4'!H80+WC051!H80+WC052!H80+WC053!H80+'DC5'!H80</f>
        <v>155868000</v>
      </c>
    </row>
    <row r="81" spans="1:8" ht="12">
      <c r="A81" s="23"/>
      <c r="B81" s="23"/>
      <c r="C81" s="23"/>
      <c r="D81" s="23"/>
      <c r="E81" s="35" t="s">
        <v>95</v>
      </c>
      <c r="F81" s="10">
        <f>CPT!F81+WC011!F81+WC012!F81+WC013!F81+WC014!F81+WC015!F81+'DC1'!F81+WC022!F81+WC023!F81+WC024!F81+WC025!F81+WC026!F81+'DC2'!F81+WC031!F81+WC032!F81+WC033!F81+WC034!F81+'DC3'!F81+WC041!F81+WC042!F81+WC043!F81+WC044!F81+WC045!F81+WC047!F81+WC048!F81+'DC4'!F81+WC051!F81+WC052!F81+WC053!F81+'DC5'!F81</f>
        <v>10000000</v>
      </c>
      <c r="G81" s="11">
        <f>CPT!G81+WC011!G81+WC012!G81+WC013!G81+WC014!G81+WC015!G81+'DC1'!G81+WC022!G81+WC023!G81+WC024!G81+WC025!G81+WC026!G81+'DC2'!G81+WC031!G81+WC032!G81+WC033!G81+WC034!G81+'DC3'!G81+WC041!G81+WC042!G81+WC043!G81+WC044!G81+WC045!G81+WC047!G81+WC048!G81+'DC4'!G81+WC051!G81+WC052!G81+WC053!G81+'DC5'!G81</f>
        <v>10000000</v>
      </c>
      <c r="H81" s="12">
        <f>CPT!H81+WC011!H81+WC012!H81+WC013!H81+WC014!H81+WC015!H81+'DC1'!H81+WC022!H81+WC023!H81+WC024!H81+WC025!H81+WC026!H81+'DC2'!H81+WC031!H81+WC032!H81+WC033!H81+WC034!H81+'DC3'!H81+WC041!H81+WC042!H81+WC043!H81+WC044!H81+WC045!H81+WC047!H81+WC048!H81+'DC4'!H81+WC051!H81+WC052!H81+WC053!H81+'DC5'!H81</f>
        <v>10000000</v>
      </c>
    </row>
    <row r="82" spans="1:8" ht="12">
      <c r="A82" s="23"/>
      <c r="B82" s="23"/>
      <c r="C82" s="23"/>
      <c r="D82" s="23"/>
      <c r="E82" s="35" t="s">
        <v>96</v>
      </c>
      <c r="F82" s="13">
        <f>CPT!F82+WC011!F82+WC012!F82+WC013!F82+WC014!F82+WC015!F82+'DC1'!F82+WC022!F82+WC023!F82+WC024!F82+WC025!F82+WC026!F82+'DC2'!F82+WC031!F82+WC032!F82+WC033!F82+WC034!F82+'DC3'!F82+WC041!F82+WC042!F82+WC043!F82+WC044!F82+WC045!F82+WC047!F82+WC048!F82+'DC4'!F82+WC051!F82+WC052!F82+WC053!F82+'DC5'!F82</f>
        <v>18000000</v>
      </c>
      <c r="G82" s="14">
        <f>CPT!G82+WC011!G82+WC012!G82+WC013!G82+WC014!G82+WC015!G82+'DC1'!G82+WC022!G82+WC023!G82+WC024!G82+WC025!G82+WC026!G82+'DC2'!G82+WC031!G82+WC032!G82+WC033!G82+WC034!G82+'DC3'!G82+WC041!G82+WC042!G82+WC043!G82+WC044!G82+WC045!G82+WC047!G82+WC048!G82+'DC4'!G82+WC051!G82+WC052!G82+WC053!G82+'DC5'!G82</f>
        <v>19000000</v>
      </c>
      <c r="H82" s="15">
        <f>CPT!H82+WC011!H82+WC012!H82+WC013!H82+WC014!H82+WC015!H82+'DC1'!H82+WC022!H82+WC023!H82+WC024!H82+WC025!H82+WC026!H82+'DC2'!H82+WC031!H82+WC032!H82+WC033!H82+WC034!H82+'DC3'!H82+WC041!H82+WC042!H82+WC043!H82+WC044!H82+WC045!H82+WC047!H82+WC048!H82+'DC4'!H82+WC051!H82+WC052!H82+WC053!H82+'DC5'!H82</f>
        <v>20000000</v>
      </c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15195000</v>
      </c>
      <c r="G84" s="3">
        <f>SUM(G85:G88)</f>
        <v>11004000</v>
      </c>
      <c r="H84" s="3">
        <f>SUM(H85:H88)</f>
        <v>11532000</v>
      </c>
    </row>
    <row r="85" spans="1:8" ht="12">
      <c r="A85" s="23"/>
      <c r="B85" s="23"/>
      <c r="C85" s="23"/>
      <c r="D85" s="23"/>
      <c r="E85" s="35" t="s">
        <v>98</v>
      </c>
      <c r="F85" s="7">
        <f>CPT!F85+WC011!F85+WC012!F85+WC013!F85+WC014!F85+WC015!F85+'DC1'!F85+WC022!F85+WC023!F85+WC024!F85+WC025!F85+WC026!F85+'DC2'!F85+WC031!F85+WC032!F85+WC033!F85+WC034!F85+'DC3'!F85+WC041!F85+WC042!F85+WC043!F85+WC044!F85+WC045!F85+WC047!F85+WC048!F85+'DC4'!F85+WC051!F85+WC052!F85+WC053!F85+'DC5'!F85</f>
        <v>13585000</v>
      </c>
      <c r="G85" s="8">
        <f>CPT!G85+WC011!G85+WC012!G85+WC013!G85+WC014!G85+WC015!G85+'DC1'!G85+WC022!G85+WC023!G85+WC024!G85+WC025!G85+WC026!G85+'DC2'!G85+WC031!G85+WC032!G85+WC033!G85+WC034!G85+'DC3'!G85+WC041!G85+WC042!G85+WC043!G85+WC044!G85+WC045!G85+WC047!G85+WC048!G85+'DC4'!G85+WC051!G85+WC052!G85+WC053!G85+'DC5'!G85</f>
        <v>10480000</v>
      </c>
      <c r="H85" s="9">
        <f>CPT!H85+WC011!H85+WC012!H85+WC013!H85+WC014!H85+WC015!H85+'DC1'!H85+WC022!H85+WC023!H85+WC024!H85+WC025!H85+WC026!H85+'DC2'!H85+WC031!H85+WC032!H85+WC033!H85+WC034!H85+'DC3'!H85+WC041!H85+WC042!H85+WC043!H85+WC044!H85+WC045!H85+WC047!H85+WC048!H85+'DC4'!H85+WC051!H85+WC052!H85+WC053!H85+'DC5'!H85</f>
        <v>10983000</v>
      </c>
    </row>
    <row r="86" spans="1:8" ht="37.5">
      <c r="A86" s="23"/>
      <c r="B86" s="23"/>
      <c r="C86" s="23"/>
      <c r="D86" s="23"/>
      <c r="E86" s="37" t="s">
        <v>99</v>
      </c>
      <c r="F86" s="10">
        <f>CPT!F86+WC011!F86+WC012!F86+WC013!F86+WC014!F86+WC015!F86+'DC1'!F86+WC022!F86+WC023!F86+WC024!F86+WC025!F86+WC026!F86+'DC2'!F86+WC031!F86+WC032!F86+WC033!F86+WC034!F86+'DC3'!F86+WC041!F86+WC042!F86+WC043!F86+WC044!F86+WC045!F86+WC047!F86+WC048!F86+'DC4'!F86+WC051!F86+WC052!F86+WC053!F86+'DC5'!F86</f>
        <v>1110000</v>
      </c>
      <c r="G86" s="11">
        <f>CPT!G86+WC011!G86+WC012!G86+WC013!G86+WC014!G86+WC015!G86+'DC1'!G86+WC022!G86+WC023!G86+WC024!G86+WC025!G86+WC026!G86+'DC2'!G86+WC031!G86+WC032!G86+WC033!G86+WC034!G86+'DC3'!G86+WC041!G86+WC042!G86+WC043!G86+WC044!G86+WC045!G86+WC047!G86+WC048!G86+'DC4'!G86+WC051!G86+WC052!G86+WC053!G86+'DC5'!G86</f>
        <v>0</v>
      </c>
      <c r="H86" s="12">
        <f>CPT!H86+WC011!H86+WC012!H86+WC013!H86+WC014!H86+WC015!H86+'DC1'!H86+WC022!H86+WC023!H86+WC024!H86+WC025!H86+WC026!H86+'DC2'!H86+WC031!H86+WC032!H86+WC033!H86+WC034!H86+'DC3'!H86+WC041!H86+WC042!H86+WC043!H86+WC044!H86+WC045!H86+WC047!H86+WC048!H86+'DC4'!H86+WC051!H86+WC052!H86+WC053!H86+'DC5'!H86</f>
        <v>0</v>
      </c>
    </row>
    <row r="87" spans="1:8" ht="37.5">
      <c r="A87" s="23"/>
      <c r="B87" s="23"/>
      <c r="C87" s="23"/>
      <c r="D87" s="23"/>
      <c r="E87" s="37" t="s">
        <v>100</v>
      </c>
      <c r="F87" s="10">
        <f>CPT!F87+WC011!F87+WC012!F87+WC013!F87+WC014!F87+WC015!F87+'DC1'!F87+WC022!F87+WC023!F87+WC024!F87+WC025!F87+WC026!F87+'DC2'!F87+WC031!F87+WC032!F87+WC033!F87+WC034!F87+'DC3'!F87+WC041!F87+WC042!F87+WC043!F87+WC044!F87+WC045!F87+WC047!F87+WC048!F87+'DC4'!F87+WC051!F87+WC052!F87+WC053!F87+'DC5'!F87</f>
        <v>500000</v>
      </c>
      <c r="G87" s="11">
        <f>CPT!G87+WC011!G87+WC012!G87+WC013!G87+WC014!G87+WC015!G87+'DC1'!G87+WC022!G87+WC023!G87+WC024!G87+WC025!G87+WC026!G87+'DC2'!G87+WC031!G87+WC032!G87+WC033!G87+WC034!G87+'DC3'!G87+WC041!G87+WC042!G87+WC043!G87+WC044!G87+WC045!G87+WC047!G87+WC048!G87+'DC4'!G87+WC051!G87+WC052!G87+WC053!G87+'DC5'!G87</f>
        <v>524000</v>
      </c>
      <c r="H87" s="12">
        <f>CPT!H87+WC011!H87+WC012!H87+WC013!H87+WC014!H87+WC015!H87+'DC1'!H87+WC022!H87+WC023!H87+WC024!H87+WC025!H87+WC026!H87+'DC2'!H87+WC031!H87+WC032!H87+WC033!H87+WC034!H87+'DC3'!H87+WC041!H87+WC042!H87+WC043!H87+WC044!H87+WC045!H87+WC047!H87+WC048!H87+'DC4'!H87+WC051!H87+WC052!H87+WC053!H87+'DC5'!H87</f>
        <v>549000</v>
      </c>
    </row>
    <row r="88" spans="1:8" ht="12">
      <c r="A88" s="23"/>
      <c r="B88" s="23"/>
      <c r="C88" s="23"/>
      <c r="D88" s="23"/>
      <c r="E88" s="6"/>
      <c r="F88" s="13">
        <f>CPT!F88+WC011!F88+WC012!F88+WC013!F88+WC014!F88+WC015!F88+'DC1'!F88+WC022!F88+WC023!F88+WC024!F88+WC025!F88+WC026!F88+'DC2'!F88+WC031!F88+WC032!F88+WC033!F88+WC034!F88+'DC3'!F88+WC041!F88+WC042!F88+WC043!F88+WC044!F88+WC045!F88+WC047!F88+WC048!F88+'DC4'!F88+WC051!F88+WC052!F88+WC053!F88+'DC5'!F88</f>
        <v>0</v>
      </c>
      <c r="G88" s="14">
        <f>CPT!G88+WC011!G88+WC012!G88+WC013!G88+WC014!G88+WC015!G88+'DC1'!G88+WC022!G88+WC023!G88+WC024!G88+WC025!G88+WC026!G88+'DC2'!G88+WC031!G88+WC032!G88+WC033!G88+WC034!G88+'DC3'!G88+WC041!G88+WC042!G88+WC043!G88+WC044!G88+WC045!G88+WC047!G88+WC048!G88+'DC4'!G88+WC051!G88+WC052!G88+WC053!G88+'DC5'!G88</f>
        <v>0</v>
      </c>
      <c r="H88" s="15">
        <f>CPT!H88+WC011!H88+WC012!H88+WC013!H88+WC014!H88+WC015!H88+'DC1'!H88+WC022!H88+WC023!H88+WC024!H88+WC025!H88+WC026!H88+'DC2'!H88+WC031!H88+WC032!H88+WC033!H88+WC034!H88+'DC3'!H88+WC041!H88+WC042!H88+WC043!H88+WC044!H88+WC045!H88+WC047!H88+WC048!H88+'DC4'!H88+WC051!H88+WC052!H88+WC053!H88+'DC5'!H88</f>
        <v>0</v>
      </c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270832000</v>
      </c>
      <c r="G90" s="3">
        <f>SUM(G91:G95)</f>
        <v>278445000</v>
      </c>
      <c r="H90" s="3">
        <f>SUM(H91:H95)</f>
        <v>293890000</v>
      </c>
    </row>
    <row r="91" spans="1:8" ht="12">
      <c r="A91" s="23"/>
      <c r="B91" s="23"/>
      <c r="C91" s="23"/>
      <c r="D91" s="23"/>
      <c r="E91" s="35" t="s">
        <v>104</v>
      </c>
      <c r="F91" s="7">
        <f>CPT!F91+WC011!F91+WC012!F91+WC013!F91+WC014!F91+WC015!F91+'DC1'!F91+WC022!F91+WC023!F91+WC024!F91+WC025!F91+WC026!F91+'DC2'!F91+WC031!F91+WC032!F91+WC033!F91+WC034!F91+'DC3'!F91+WC041!F91+WC042!F91+WC043!F91+WC044!F91+WC045!F91+WC047!F91+WC048!F91+'DC4'!F91+WC051!F91+WC052!F91+WC053!F91+'DC5'!F91</f>
        <v>78017000</v>
      </c>
      <c r="G91" s="8">
        <f>CPT!G91+WC011!G91+WC012!G91+WC013!G91+WC014!G91+WC015!G91+'DC1'!G91+WC022!G91+WC023!G91+WC024!G91+WC025!G91+WC026!G91+'DC2'!G91+WC031!G91+WC032!G91+WC033!G91+WC034!G91+'DC3'!G91+WC041!G91+WC042!G91+WC043!G91+WC044!G91+WC045!G91+WC047!G91+WC048!G91+'DC4'!G91+WC051!G91+WC052!G91+WC053!G91+'DC5'!G91</f>
        <v>81924000</v>
      </c>
      <c r="H91" s="9">
        <f>CPT!H91+WC011!H91+WC012!H91+WC013!H91+WC014!H91+WC015!H91+'DC1'!H91+WC022!H91+WC023!H91+WC024!H91+WC025!H91+WC026!H91+'DC2'!H91+WC031!H91+WC032!H91+WC033!H91+WC034!H91+'DC3'!H91+WC041!H91+WC042!H91+WC043!H91+WC044!H91+WC045!H91+WC047!H91+WC048!H91+'DC4'!H91+WC051!H91+WC052!H91+WC053!H91+'DC5'!H91</f>
        <v>86828000</v>
      </c>
    </row>
    <row r="92" spans="1:10" ht="12">
      <c r="A92" s="23"/>
      <c r="B92" s="23"/>
      <c r="C92" s="23"/>
      <c r="D92" s="23"/>
      <c r="E92" s="35" t="s">
        <v>102</v>
      </c>
      <c r="F92" s="10">
        <f>CPT!F92+WC011!F92+WC012!F92+WC013!F92+WC014!F92+WC015!F92+'DC1'!F92+WC022!F92+WC023!F92+WC024!F92+WC025!F92+WC026!F92+'DC2'!F92+WC031!F92+WC032!F92+WC033!F92+WC034!F92+'DC3'!F92+WC041!F92+WC042!F92+WC043!F92+WC044!F92+WC045!F92+WC047!F92+WC048!F92+'DC4'!F92+WC051!F92+WC052!F92+WC053!F92+'DC5'!F92</f>
        <v>175210000</v>
      </c>
      <c r="G92" s="11">
        <f>CPT!G92+WC011!G92+WC012!G92+WC013!G92+WC014!G92+WC015!G92+'DC1'!G92+WC022!G92+WC023!G92+WC024!G92+WC025!G92+WC026!G92+'DC2'!G92+WC031!G92+WC032!G92+WC033!G92+WC034!G92+'DC3'!G92+WC041!G92+WC042!G92+WC043!G92+WC044!G92+WC045!G92+WC047!G92+WC048!G92+'DC4'!G92+WC051!G92+WC052!G92+WC053!G92+'DC5'!G92</f>
        <v>179671000</v>
      </c>
      <c r="H92" s="12">
        <f>CPT!H92+WC011!H92+WC012!H92+WC013!H92+WC014!H92+WC015!H92+'DC1'!H92+WC022!H92+WC023!H92+WC024!H92+WC025!H92+WC026!H92+'DC2'!H92+WC031!H92+WC032!H92+WC033!H92+WC034!H92+'DC3'!H92+WC041!H92+WC042!H92+WC043!H92+WC044!H92+WC045!H92+WC047!H92+WC048!H92+'DC4'!H92+WC051!H92+WC052!H92+WC053!H92+'DC5'!H92</f>
        <v>189550000</v>
      </c>
      <c r="I92" s="22"/>
      <c r="J92" s="22"/>
    </row>
    <row r="93" spans="1:8" ht="12">
      <c r="A93" s="23"/>
      <c r="B93" s="23"/>
      <c r="C93" s="23"/>
      <c r="D93" s="23"/>
      <c r="E93" s="35" t="s">
        <v>103</v>
      </c>
      <c r="F93" s="10">
        <f>CPT!F93+WC011!F93+WC012!F93+WC013!F93+WC014!F93+WC015!F93+'DC1'!F93+WC022!F93+WC023!F93+WC024!F93+WC025!F93+WC026!F93+'DC2'!F93+WC031!F93+WC032!F93+WC033!F93+WC034!F93+'DC3'!F93+WC041!F93+WC042!F93+WC043!F93+WC044!F93+WC045!F93+WC047!F93+WC048!F93+'DC4'!F93+WC051!F93+WC052!F93+WC053!F93+'DC5'!F93</f>
        <v>10550000</v>
      </c>
      <c r="G93" s="11">
        <f>CPT!G93+WC011!G93+WC012!G93+WC013!G93+WC014!G93+WC015!G93+'DC1'!G93+WC022!G93+WC023!G93+WC024!G93+WC025!G93+WC026!G93+'DC2'!G93+WC031!G93+WC032!G93+WC033!G93+WC034!G93+'DC3'!G93+WC041!G93+WC042!G93+WC043!G93+WC044!G93+WC045!G93+WC047!G93+WC048!G93+'DC4'!G93+WC051!G93+WC052!G93+WC053!G93+'DC5'!G93</f>
        <v>11130000</v>
      </c>
      <c r="H93" s="12">
        <f>CPT!H93+WC011!H93+WC012!H93+WC013!H93+WC014!H93+WC015!H93+'DC1'!H93+WC022!H93+WC023!H93+WC024!H93+WC025!H93+WC026!H93+'DC2'!H93+WC031!H93+WC032!H93+WC033!H93+WC034!H93+'DC3'!H93+WC041!H93+WC042!H93+WC043!H93+WC044!H93+WC045!H93+WC047!H93+WC048!H93+'DC4'!H93+WC051!H93+WC052!H93+WC053!H93+'DC5'!H93</f>
        <v>11665000</v>
      </c>
    </row>
    <row r="94" spans="1:8" ht="24.75">
      <c r="A94" s="23"/>
      <c r="B94" s="23"/>
      <c r="C94" s="23"/>
      <c r="D94" s="23"/>
      <c r="E94" s="37" t="s">
        <v>105</v>
      </c>
      <c r="F94" s="10">
        <f>CPT!F94+WC011!F94+WC012!F94+WC013!F94+WC014!F94+WC015!F94+'DC1'!F94+WC022!F94+WC023!F94+WC024!F94+WC025!F94+WC026!F94+'DC2'!F94+WC031!F94+WC032!F94+WC033!F94+WC034!F94+'DC3'!F94+WC041!F94+WC042!F94+WC043!F94+WC044!F94+WC045!F94+WC047!F94+WC048!F94+'DC4'!F94+WC051!F94+WC052!F94+WC053!F94+'DC5'!F94</f>
        <v>5338000</v>
      </c>
      <c r="G94" s="11">
        <f>CPT!G94+WC011!G94+WC012!G94+WC013!G94+WC014!G94+WC015!G94+'DC1'!G94+WC022!G94+WC023!G94+WC024!G94+WC025!G94+WC026!G94+'DC2'!G94+WC031!G94+WC032!G94+WC033!G94+WC034!G94+'DC3'!G94+WC041!G94+WC042!G94+WC043!G94+WC044!G94+WC045!G94+WC047!G94+WC048!G94+'DC4'!G94+WC051!G94+WC052!G94+WC053!G94+'DC5'!G94</f>
        <v>5720000</v>
      </c>
      <c r="H94" s="12">
        <f>CPT!H94+WC011!H94+WC012!H94+WC013!H94+WC014!H94+WC015!H94+'DC1'!H94+WC022!H94+WC023!H94+WC024!H94+WC025!H94+WC026!H94+'DC2'!H94+WC031!H94+WC032!H94+WC033!H94+WC034!H94+'DC3'!H94+WC041!H94+WC042!H94+WC043!H94+WC044!H94+WC045!H94+WC047!H94+WC048!H94+'DC4'!H94+WC051!H94+WC052!H94+WC053!H94+'DC5'!H94</f>
        <v>5847000</v>
      </c>
    </row>
    <row r="95" spans="1:8" ht="12">
      <c r="A95" s="23"/>
      <c r="B95" s="23"/>
      <c r="C95" s="23"/>
      <c r="D95" s="23"/>
      <c r="E95" s="35" t="s">
        <v>106</v>
      </c>
      <c r="F95" s="13">
        <f>CPT!F95+WC011!F95+WC012!F95+WC013!F95+WC014!F95+WC015!F95+'DC1'!F95+WC022!F95+WC023!F95+WC024!F95+WC025!F95+WC026!F95+'DC2'!F95+WC031!F95+WC032!F95+WC033!F95+WC034!F95+'DC3'!F95+WC041!F95+WC042!F95+WC043!F95+WC044!F95+WC045!F95+WC047!F95+WC048!F95+'DC4'!F95+WC051!F95+WC052!F95+WC053!F95+'DC5'!F95</f>
        <v>1717000</v>
      </c>
      <c r="G95" s="14">
        <f>CPT!G95+WC011!G95+WC012!G95+WC013!G95+WC014!G95+WC015!G95+'DC1'!G95+WC022!G95+WC023!G95+WC024!G95+WC025!G95+WC026!G95+'DC2'!G95+WC031!G95+WC032!G95+WC033!G95+WC034!G95+'DC3'!G95+WC041!G95+WC042!G95+WC043!G95+WC044!G95+WC045!G95+WC047!G95+WC048!G95+'DC4'!G95+WC051!G95+WC052!G95+WC053!G95+'DC5'!G95</f>
        <v>0</v>
      </c>
      <c r="H95" s="15">
        <f>CPT!H95+WC011!H95+WC012!H95+WC013!H95+WC014!H95+WC015!H95+'DC1'!H95+WC022!H95+WC023!H95+WC024!H95+WC025!H95+WC026!H95+'DC2'!H95+WC031!H95+WC032!H95+WC033!H95+WC034!H95+'DC3'!H95+WC041!H95+WC042!H95+WC043!H95+WC044!H95+WC045!H95+WC047!H95+WC048!H95+'DC4'!H95+WC051!H95+WC052!H95+WC053!H95+'DC5'!H95</f>
        <v>0</v>
      </c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22442000</v>
      </c>
      <c r="G97" s="3">
        <f>SUM(G98:G102)</f>
        <v>8781000</v>
      </c>
      <c r="H97" s="3">
        <f>SUM(H98:H102)</f>
        <v>9027000</v>
      </c>
    </row>
    <row r="98" spans="1:8" ht="12">
      <c r="A98" s="23"/>
      <c r="B98" s="23"/>
      <c r="C98" s="23"/>
      <c r="D98" s="23"/>
      <c r="E98" s="35" t="s">
        <v>108</v>
      </c>
      <c r="F98" s="7">
        <f>CPT!F98+WC011!F98+WC012!F98+WC013!F98+WC014!F98+WC015!F98+'DC1'!F98+WC022!F98+WC023!F98+WC024!F98+WC025!F98+WC026!F98+'DC2'!F98+WC031!F98+WC032!F98+WC033!F98+WC034!F98+'DC3'!F98+WC041!F98+WC042!F98+WC043!F98+WC044!F98+WC045!F98+WC047!F98+WC048!F98+'DC4'!F98+WC051!F98+WC052!F98+WC053!F98+'DC5'!F98</f>
        <v>1570000</v>
      </c>
      <c r="G98" s="8">
        <f>CPT!G98+WC011!G98+WC012!G98+WC013!G98+WC014!G98+WC015!G98+'DC1'!G98+WC022!G98+WC023!G98+WC024!G98+WC025!G98+WC026!G98+'DC2'!G98+WC031!G98+WC032!G98+WC033!G98+WC034!G98+'DC3'!G98+WC041!G98+WC042!G98+WC043!G98+WC044!G98+WC045!G98+WC047!G98+WC048!G98+'DC4'!G98+WC051!G98+WC052!G98+WC053!G98+'DC5'!G98</f>
        <v>0</v>
      </c>
      <c r="H98" s="9">
        <f>CPT!H98+WC011!H98+WC012!H98+WC013!H98+WC014!H98+WC015!H98+'DC1'!H98+WC022!H98+WC023!H98+WC024!H98+WC025!H98+WC026!H98+'DC2'!H98+WC031!H98+WC032!H98+WC033!H98+WC034!H98+'DC3'!H98+WC041!H98+WC042!H98+WC043!H98+WC044!H98+WC045!H98+WC047!H98+WC048!H98+'DC4'!H98+WC051!H98+WC052!H98+WC053!H98+'DC5'!H98</f>
        <v>0</v>
      </c>
    </row>
    <row r="99" spans="1:8" ht="12">
      <c r="A99" s="23"/>
      <c r="B99" s="23"/>
      <c r="C99" s="23"/>
      <c r="D99" s="23"/>
      <c r="E99" s="35" t="s">
        <v>109</v>
      </c>
      <c r="F99" s="10">
        <f>CPT!F99+WC011!F99+WC012!F99+WC013!F99+WC014!F99+WC015!F99+'DC1'!F99+WC022!F99+WC023!F99+WC024!F99+WC025!F99+WC026!F99+'DC2'!F99+WC031!F99+WC032!F99+WC033!F99+WC034!F99+'DC3'!F99+WC041!F99+WC042!F99+WC043!F99+WC044!F99+WC045!F99+WC047!F99+WC048!F99+'DC4'!F99+WC051!F99+WC052!F99+WC053!F99+'DC5'!F99</f>
        <v>4394000</v>
      </c>
      <c r="G99" s="11">
        <f>CPT!G99+WC011!G99+WC012!G99+WC013!G99+WC014!G99+WC015!G99+'DC1'!G99+WC022!G99+WC023!G99+WC024!G99+WC025!G99+WC026!G99+'DC2'!G99+WC031!G99+WC032!G99+WC033!G99+WC034!G99+'DC3'!G99+WC041!G99+WC042!G99+WC043!G99+WC044!G99+WC045!G99+WC047!G99+WC048!G99+'DC4'!G99+WC051!G99+WC052!G99+WC053!G99+'DC5'!G99</f>
        <v>4675000</v>
      </c>
      <c r="H99" s="12">
        <f>CPT!H99+WC011!H99+WC012!H99+WC013!H99+WC014!H99+WC015!H99+'DC1'!H99+WC022!H99+WC023!H99+WC024!H99+WC025!H99+WC026!H99+'DC2'!H99+WC031!H99+WC032!H99+WC033!H99+WC034!H99+'DC3'!H99+WC041!H99+WC042!H99+WC043!H99+WC044!H99+WC045!H99+WC047!H99+WC048!H99+'DC4'!H99+WC051!H99+WC052!H99+WC053!H99+'DC5'!H99</f>
        <v>4921000</v>
      </c>
    </row>
    <row r="100" spans="1:8" ht="12">
      <c r="A100" s="23"/>
      <c r="B100" s="23"/>
      <c r="C100" s="23"/>
      <c r="D100" s="23"/>
      <c r="E100" s="35" t="s">
        <v>110</v>
      </c>
      <c r="F100" s="10">
        <f>CPT!F100+WC011!F100+WC012!F100+WC013!F100+WC014!F100+WC015!F100+'DC1'!F100+WC022!F100+WC023!F100+WC024!F100+WC025!F100+WC026!F100+'DC2'!F100+WC031!F100+WC032!F100+WC033!F100+WC034!F100+'DC3'!F100+WC041!F100+WC042!F100+WC043!F100+WC044!F100+WC045!F100+WC047!F100+WC048!F100+'DC4'!F100+WC051!F100+WC052!F100+WC053!F100+'DC5'!F100</f>
        <v>12518000</v>
      </c>
      <c r="G100" s="11">
        <f>CPT!G100+WC011!G100+WC012!G100+WC013!G100+WC014!G100+WC015!G100+'DC1'!G100+WC022!G100+WC023!G100+WC024!G100+WC025!G100+WC026!G100+'DC2'!G100+WC031!G100+WC032!G100+WC033!G100+WC034!G100+'DC3'!G100+WC041!G100+WC042!G100+WC043!G100+WC044!G100+WC045!G100+WC047!G100+WC048!G100+'DC4'!G100+WC051!G100+WC052!G100+WC053!G100+'DC5'!G100</f>
        <v>0</v>
      </c>
      <c r="H100" s="12">
        <f>CPT!H100+WC011!H100+WC012!H100+WC013!H100+WC014!H100+WC015!H100+'DC1'!H100+WC022!H100+WC023!H100+WC024!H100+WC025!H100+WC026!H100+'DC2'!H100+WC031!H100+WC032!H100+WC033!H100+WC034!H100+'DC3'!H100+WC041!H100+WC042!H100+WC043!H100+WC044!H100+WC045!H100+WC047!H100+WC048!H100+'DC4'!H100+WC051!H100+WC052!H100+WC053!H100+'DC5'!H100</f>
        <v>0</v>
      </c>
    </row>
    <row r="101" spans="1:8" ht="12">
      <c r="A101" s="23"/>
      <c r="B101" s="23"/>
      <c r="C101" s="23"/>
      <c r="D101" s="23"/>
      <c r="E101" s="35" t="s">
        <v>111</v>
      </c>
      <c r="F101" s="10">
        <f>CPT!F101+WC011!F101+WC012!F101+WC013!F101+WC014!F101+WC015!F101+'DC1'!F101+WC022!F101+WC023!F101+WC024!F101+WC025!F101+WC026!F101+'DC2'!F101+WC031!F101+WC032!F101+WC033!F101+WC034!F101+'DC3'!F101+WC041!F101+WC042!F101+WC043!F101+WC044!F101+WC045!F101+WC047!F101+WC048!F101+'DC4'!F101+WC051!F101+WC052!F101+WC053!F101+'DC5'!F101</f>
        <v>900000</v>
      </c>
      <c r="G101" s="11">
        <f>CPT!G101+WC011!G101+WC012!G101+WC013!G101+WC014!G101+WC015!G101+'DC1'!G101+WC022!G101+WC023!G101+WC024!G101+WC025!G101+WC026!G101+'DC2'!G101+WC031!G101+WC032!G101+WC033!G101+WC034!G101+'DC3'!G101+WC041!G101+WC042!G101+WC043!G101+WC044!G101+WC045!G101+WC047!G101+WC048!G101+'DC4'!G101+WC051!G101+WC052!G101+WC053!G101+'DC5'!G101</f>
        <v>1046000</v>
      </c>
      <c r="H101" s="12">
        <f>CPT!H101+WC011!H101+WC012!H101+WC013!H101+WC014!H101+WC015!H101+'DC1'!H101+WC022!H101+WC023!H101+WC024!H101+WC025!H101+WC026!H101+'DC2'!H101+WC031!H101+WC032!H101+WC033!H101+WC034!H101+'DC3'!H101+WC041!H101+WC042!H101+WC043!H101+WC044!H101+WC045!H101+WC047!H101+WC048!H101+'DC4'!H101+WC051!H101+WC052!H101+WC053!H101+'DC5'!H101</f>
        <v>1046000</v>
      </c>
    </row>
    <row r="102" spans="1:8" ht="12">
      <c r="A102" s="23"/>
      <c r="B102" s="23"/>
      <c r="C102" s="23"/>
      <c r="D102" s="23"/>
      <c r="E102" s="35" t="s">
        <v>112</v>
      </c>
      <c r="F102" s="13">
        <f>CPT!F102+WC011!F102+WC012!F102+WC013!F102+WC014!F102+WC015!F102+'DC1'!F102+WC022!F102+WC023!F102+WC024!F102+WC025!F102+WC026!F102+'DC2'!F102+WC031!F102+WC032!F102+WC033!F102+WC034!F102+'DC3'!F102+WC041!F102+WC042!F102+WC043!F102+WC044!F102+WC045!F102+WC047!F102+WC048!F102+'DC4'!F102+WC051!F102+WC052!F102+WC053!F102+'DC5'!F102</f>
        <v>3060000</v>
      </c>
      <c r="G102" s="14">
        <f>CPT!G102+WC011!G102+WC012!G102+WC013!G102+WC014!G102+WC015!G102+'DC1'!G102+WC022!G102+WC023!G102+WC024!G102+WC025!G102+WC026!G102+'DC2'!G102+WC031!G102+WC032!G102+WC033!G102+WC034!G102+'DC3'!G102+WC041!G102+WC042!G102+WC043!G102+WC044!G102+WC045!G102+WC047!G102+WC048!G102+'DC4'!G102+WC051!G102+WC052!G102+WC053!G102+'DC5'!G102</f>
        <v>3060000</v>
      </c>
      <c r="H102" s="15">
        <f>CPT!H102+WC011!H102+WC012!H102+WC013!H102+WC014!H102+WC015!H102+'DC1'!H102+WC022!H102+WC023!H102+WC024!H102+WC025!H102+WC026!H102+'DC2'!H102+WC031!H102+WC032!H102+WC033!H102+WC034!H102+'DC3'!H102+WC041!H102+WC042!H102+WC043!H102+WC044!H102+WC045!H102+WC047!H102+WC048!H102+'DC4'!H102+WC051!H102+WC052!H102+WC053!H102+'DC5'!H102</f>
        <v>3060000</v>
      </c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45473000</v>
      </c>
      <c r="G116" s="3">
        <f>SUM(G117:G120)</f>
        <v>102536000</v>
      </c>
      <c r="H116" s="3">
        <f>SUM(H117:H120)</f>
        <v>111469000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>
      <c r="E120" s="35" t="s">
        <v>113</v>
      </c>
      <c r="F120" s="13">
        <v>45473000</v>
      </c>
      <c r="G120" s="14">
        <v>102536000</v>
      </c>
      <c r="H120" s="15">
        <v>111469000</v>
      </c>
    </row>
    <row r="121" spans="5:8" ht="12.75">
      <c r="E121" s="18" t="s">
        <v>73</v>
      </c>
      <c r="F121" s="19">
        <f>SUM(F45)</f>
        <v>3068221000</v>
      </c>
      <c r="G121" s="19">
        <f>SUM(G45)</f>
        <v>3079807000</v>
      </c>
      <c r="H121" s="19">
        <f>SUM(H45)</f>
        <v>3029784000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85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48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164466000</v>
      </c>
      <c r="G5" s="3">
        <v>179913000</v>
      </c>
      <c r="H5" s="3">
        <v>195507000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85649000</v>
      </c>
      <c r="G7" s="4">
        <f>SUM(G8:G19)</f>
        <v>63479000</v>
      </c>
      <c r="H7" s="4">
        <f>SUM(H8:H19)</f>
        <v>61782000</v>
      </c>
    </row>
    <row r="8" spans="1:8" ht="12.7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27000000</v>
      </c>
      <c r="G11" s="11">
        <v>25000000</v>
      </c>
      <c r="H11" s="11">
        <v>20000000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>
        <v>750000</v>
      </c>
      <c r="H12" s="20">
        <v>2000000</v>
      </c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>
        <v>58649000</v>
      </c>
      <c r="G18" s="11">
        <v>37729000</v>
      </c>
      <c r="H18" s="11">
        <v>39782000</v>
      </c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5643000</v>
      </c>
      <c r="G20" s="3">
        <f>SUM(G21:G29)</f>
        <v>1550000</v>
      </c>
      <c r="H20" s="3">
        <f>SUM(H21:H29)</f>
        <v>1550000</v>
      </c>
    </row>
    <row r="21" spans="1:8" ht="12.75">
      <c r="A21" s="23"/>
      <c r="B21" s="23"/>
      <c r="C21" s="23"/>
      <c r="D21" s="23"/>
      <c r="E21" s="28" t="s">
        <v>22</v>
      </c>
      <c r="F21" s="20">
        <v>1550000</v>
      </c>
      <c r="G21" s="20">
        <v>1550000</v>
      </c>
      <c r="H21" s="20">
        <v>1550000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4093000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255758000</v>
      </c>
      <c r="G30" s="19">
        <f>+G5+G6+G7+G20</f>
        <v>244942000</v>
      </c>
      <c r="H30" s="19">
        <f>+H5+H6+H7+H20</f>
        <v>258839000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600000</v>
      </c>
      <c r="G32" s="3">
        <f>SUM(G33:G38)</f>
        <v>1200000</v>
      </c>
      <c r="H32" s="3">
        <f>SUM(H33:H38)</f>
        <v>3500000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>
        <v>600000</v>
      </c>
      <c r="G35" s="11">
        <v>1200000</v>
      </c>
      <c r="H35" s="11">
        <v>3500000</v>
      </c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300000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>
        <v>300000</v>
      </c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900000</v>
      </c>
      <c r="G41" s="34">
        <f>+G32+G39</f>
        <v>1200000</v>
      </c>
      <c r="H41" s="34">
        <f>+H32+H39</f>
        <v>3500000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256658000</v>
      </c>
      <c r="G42" s="34">
        <f>+G30+G41</f>
        <v>246142000</v>
      </c>
      <c r="H42" s="34">
        <f>+H30+H41</f>
        <v>262339000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172519000</v>
      </c>
      <c r="G45" s="4">
        <f>SUM(G47+G53+G59+G65+G71+G77+G84+G90+G97+G104+G110+G116)</f>
        <v>117559000</v>
      </c>
      <c r="H45" s="4">
        <f>SUM(H47+H53+H59+H65+H71+H77+H84+H90+H97+H104+H110+H116)</f>
        <v>101224000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401000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401000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/>
      <c r="G55" s="11"/>
      <c r="H55" s="12"/>
    </row>
    <row r="56" spans="1:8" ht="12">
      <c r="A56" s="23"/>
      <c r="B56" s="23"/>
      <c r="C56" s="23"/>
      <c r="D56" s="23"/>
      <c r="E56" s="6" t="s">
        <v>78</v>
      </c>
      <c r="F56" s="10"/>
      <c r="G56" s="11"/>
      <c r="H56" s="12"/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78508000</v>
      </c>
      <c r="G65" s="3">
        <f>SUM(G66:G69)</f>
        <v>78582000</v>
      </c>
      <c r="H65" s="3">
        <f>SUM(H66:H69)</f>
        <v>78604000</v>
      </c>
    </row>
    <row r="66" spans="1:8" ht="12">
      <c r="A66" s="23"/>
      <c r="B66" s="23"/>
      <c r="C66" s="23"/>
      <c r="D66" s="23"/>
      <c r="E66" s="6" t="s">
        <v>84</v>
      </c>
      <c r="F66" s="7">
        <v>78270000</v>
      </c>
      <c r="G66" s="8">
        <v>78330000</v>
      </c>
      <c r="H66" s="9">
        <v>78340000</v>
      </c>
    </row>
    <row r="67" spans="1:8" ht="12">
      <c r="A67" s="23"/>
      <c r="B67" s="23"/>
      <c r="C67" s="23"/>
      <c r="D67" s="23"/>
      <c r="E67" s="6" t="s">
        <v>85</v>
      </c>
      <c r="F67" s="10">
        <v>238000</v>
      </c>
      <c r="G67" s="11">
        <v>252000</v>
      </c>
      <c r="H67" s="12">
        <v>264000</v>
      </c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1000000</v>
      </c>
      <c r="G71" s="3">
        <f>SUM(G72:G75)</f>
        <v>1500000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>
        <v>1000000</v>
      </c>
      <c r="G72" s="8">
        <v>1500000</v>
      </c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73860000</v>
      </c>
      <c r="G77" s="3">
        <f>SUM(G78:G82)</f>
        <v>17860000</v>
      </c>
      <c r="H77" s="3">
        <f>SUM(H78:H82)</f>
        <v>860000</v>
      </c>
    </row>
    <row r="78" spans="1:8" ht="12">
      <c r="A78" s="23"/>
      <c r="B78" s="23"/>
      <c r="C78" s="23"/>
      <c r="D78" s="23"/>
      <c r="E78" s="6" t="s">
        <v>90</v>
      </c>
      <c r="F78" s="7"/>
      <c r="G78" s="8"/>
      <c r="H78" s="9"/>
    </row>
    <row r="79" spans="1:8" ht="24.75">
      <c r="A79" s="23"/>
      <c r="B79" s="23"/>
      <c r="C79" s="23"/>
      <c r="D79" s="23"/>
      <c r="E79" s="38" t="s">
        <v>91</v>
      </c>
      <c r="F79" s="10">
        <v>73860000</v>
      </c>
      <c r="G79" s="11">
        <v>17860000</v>
      </c>
      <c r="H79" s="12">
        <v>860000</v>
      </c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18487000</v>
      </c>
      <c r="G90" s="3">
        <f>SUM(G91:G95)</f>
        <v>19504000</v>
      </c>
      <c r="H90" s="3">
        <f>SUM(H91:H95)</f>
        <v>20577000</v>
      </c>
    </row>
    <row r="91" spans="1:8" ht="12">
      <c r="A91" s="23"/>
      <c r="B91" s="23"/>
      <c r="C91" s="23"/>
      <c r="D91" s="23"/>
      <c r="E91" s="6" t="s">
        <v>104</v>
      </c>
      <c r="F91" s="7"/>
      <c r="G91" s="8"/>
      <c r="H91" s="9"/>
    </row>
    <row r="92" spans="1:8" ht="12">
      <c r="A92" s="23"/>
      <c r="B92" s="23"/>
      <c r="C92" s="23"/>
      <c r="D92" s="23"/>
      <c r="E92" s="6" t="s">
        <v>102</v>
      </c>
      <c r="F92" s="10">
        <v>18487000</v>
      </c>
      <c r="G92" s="11">
        <v>19504000</v>
      </c>
      <c r="H92" s="12">
        <v>20577000</v>
      </c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263000</v>
      </c>
      <c r="G97" s="3">
        <f>SUM(G98:G102)</f>
        <v>113000</v>
      </c>
      <c r="H97" s="3">
        <f>SUM(H98:H102)</f>
        <v>1183000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/>
      <c r="G99" s="11"/>
      <c r="H99" s="12">
        <v>920000</v>
      </c>
    </row>
    <row r="100" spans="1:8" ht="12">
      <c r="A100" s="23"/>
      <c r="B100" s="23"/>
      <c r="C100" s="23"/>
      <c r="D100" s="23"/>
      <c r="E100" s="6" t="s">
        <v>110</v>
      </c>
      <c r="F100" s="10"/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>
        <v>150000</v>
      </c>
      <c r="G101" s="11"/>
      <c r="H101" s="12">
        <v>150000</v>
      </c>
    </row>
    <row r="102" spans="1:8" ht="12">
      <c r="A102" s="23"/>
      <c r="B102" s="23"/>
      <c r="C102" s="23"/>
      <c r="D102" s="23"/>
      <c r="E102" s="6" t="s">
        <v>112</v>
      </c>
      <c r="F102" s="13">
        <v>113000</v>
      </c>
      <c r="G102" s="14">
        <v>113000</v>
      </c>
      <c r="H102" s="15">
        <v>113000</v>
      </c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172519000</v>
      </c>
      <c r="G121" s="19">
        <f>SUM(G45)</f>
        <v>117559000</v>
      </c>
      <c r="H121" s="19">
        <f>SUM(H45)</f>
        <v>101224000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85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49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149804000</v>
      </c>
      <c r="G5" s="3">
        <v>165076000</v>
      </c>
      <c r="H5" s="3">
        <v>180699000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63690000</v>
      </c>
      <c r="G7" s="4">
        <f>SUM(G8:G19)</f>
        <v>43675000</v>
      </c>
      <c r="H7" s="4">
        <f>SUM(H8:H19)</f>
        <v>46102000</v>
      </c>
    </row>
    <row r="8" spans="1:8" ht="12.7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16200000</v>
      </c>
      <c r="G11" s="11">
        <v>5253000</v>
      </c>
      <c r="H11" s="11">
        <v>5584000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>
        <v>47490000</v>
      </c>
      <c r="G18" s="11">
        <v>38422000</v>
      </c>
      <c r="H18" s="11">
        <v>40518000</v>
      </c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6511000</v>
      </c>
      <c r="G20" s="3">
        <f>SUM(G21:G29)</f>
        <v>1550000</v>
      </c>
      <c r="H20" s="3">
        <f>SUM(H21:H29)</f>
        <v>1550000</v>
      </c>
    </row>
    <row r="21" spans="1:8" ht="12.75">
      <c r="A21" s="23"/>
      <c r="B21" s="23"/>
      <c r="C21" s="23"/>
      <c r="D21" s="23"/>
      <c r="E21" s="28" t="s">
        <v>22</v>
      </c>
      <c r="F21" s="20">
        <v>1550000</v>
      </c>
      <c r="G21" s="20">
        <v>1550000</v>
      </c>
      <c r="H21" s="20">
        <v>1550000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4961000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220005000</v>
      </c>
      <c r="G30" s="19">
        <f>+G5+G6+G7+G20</f>
        <v>210301000</v>
      </c>
      <c r="H30" s="19">
        <f>+H5+H6+H7+H20</f>
        <v>228351000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2548000</v>
      </c>
      <c r="G32" s="3">
        <f>SUM(G33:G38)</f>
        <v>2830000</v>
      </c>
      <c r="H32" s="3">
        <f>SUM(H33:H38)</f>
        <v>3484000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2548000</v>
      </c>
      <c r="G34" s="11">
        <v>2830000</v>
      </c>
      <c r="H34" s="11">
        <v>3484000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1500000</v>
      </c>
      <c r="G39" s="3">
        <f>SUM(G40:G40)</f>
        <v>500000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>
        <v>1500000</v>
      </c>
      <c r="G40" s="20">
        <v>500000</v>
      </c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4048000</v>
      </c>
      <c r="G41" s="34">
        <f>+G32+G39</f>
        <v>3330000</v>
      </c>
      <c r="H41" s="34">
        <f>+H32+H39</f>
        <v>3484000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224053000</v>
      </c>
      <c r="G42" s="34">
        <f>+G30+G41</f>
        <v>213631000</v>
      </c>
      <c r="H42" s="34">
        <f>+H30+H41</f>
        <v>231835000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78230000</v>
      </c>
      <c r="G45" s="4">
        <f>SUM(G47+G53+G59+G65+G71+G77+G84+G90+G97+G104+G110+G116)</f>
        <v>66174000</v>
      </c>
      <c r="H45" s="4">
        <f>SUM(H47+H53+H59+H65+H71+H77+H84+H90+H97+H104+H110+H116)</f>
        <v>69925000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400000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400000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/>
      <c r="G55" s="11"/>
      <c r="H55" s="12"/>
    </row>
    <row r="56" spans="1:8" ht="12">
      <c r="A56" s="23"/>
      <c r="B56" s="23"/>
      <c r="C56" s="23"/>
      <c r="D56" s="23"/>
      <c r="E56" s="6" t="s">
        <v>78</v>
      </c>
      <c r="F56" s="10"/>
      <c r="G56" s="11"/>
      <c r="H56" s="12"/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59647000</v>
      </c>
      <c r="G65" s="3">
        <f>SUM(G66:G69)</f>
        <v>50272000</v>
      </c>
      <c r="H65" s="3">
        <f>SUM(H66:H69)</f>
        <v>54264000</v>
      </c>
    </row>
    <row r="66" spans="1:8" ht="12">
      <c r="A66" s="23"/>
      <c r="B66" s="23"/>
      <c r="C66" s="23"/>
      <c r="D66" s="23"/>
      <c r="E66" s="6" t="s">
        <v>84</v>
      </c>
      <c r="F66" s="7">
        <v>59409000</v>
      </c>
      <c r="G66" s="8">
        <v>50020000</v>
      </c>
      <c r="H66" s="9">
        <v>54000000</v>
      </c>
    </row>
    <row r="67" spans="1:8" ht="12">
      <c r="A67" s="23"/>
      <c r="B67" s="23"/>
      <c r="C67" s="23"/>
      <c r="D67" s="23"/>
      <c r="E67" s="6" t="s">
        <v>85</v>
      </c>
      <c r="F67" s="10">
        <v>238000</v>
      </c>
      <c r="G67" s="11">
        <v>252000</v>
      </c>
      <c r="H67" s="12">
        <v>264000</v>
      </c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4000000</v>
      </c>
      <c r="G71" s="3">
        <f>SUM(G72:G75)</f>
        <v>1000000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>
        <v>4000000</v>
      </c>
      <c r="G72" s="8">
        <v>1000000</v>
      </c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1050000</v>
      </c>
      <c r="G77" s="3">
        <f>SUM(G78:G82)</f>
        <v>1050000</v>
      </c>
      <c r="H77" s="3">
        <f>SUM(H78:H82)</f>
        <v>1050000</v>
      </c>
    </row>
    <row r="78" spans="1:8" ht="12">
      <c r="A78" s="23"/>
      <c r="B78" s="23"/>
      <c r="C78" s="23"/>
      <c r="D78" s="23"/>
      <c r="E78" s="6" t="s">
        <v>90</v>
      </c>
      <c r="F78" s="7">
        <v>600000</v>
      </c>
      <c r="G78" s="8">
        <v>600000</v>
      </c>
      <c r="H78" s="9">
        <v>600000</v>
      </c>
    </row>
    <row r="79" spans="1:8" ht="24.75">
      <c r="A79" s="23"/>
      <c r="B79" s="23"/>
      <c r="C79" s="23"/>
      <c r="D79" s="23"/>
      <c r="E79" s="38" t="s">
        <v>91</v>
      </c>
      <c r="F79" s="10">
        <v>450000</v>
      </c>
      <c r="G79" s="11">
        <v>450000</v>
      </c>
      <c r="H79" s="12">
        <v>450000</v>
      </c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13077000</v>
      </c>
      <c r="G90" s="3">
        <f>SUM(G91:G95)</f>
        <v>13796000</v>
      </c>
      <c r="H90" s="3">
        <f>SUM(H91:H95)</f>
        <v>14555000</v>
      </c>
    </row>
    <row r="91" spans="1:8" ht="12">
      <c r="A91" s="23"/>
      <c r="B91" s="23"/>
      <c r="C91" s="23"/>
      <c r="D91" s="23"/>
      <c r="E91" s="6" t="s">
        <v>104</v>
      </c>
      <c r="F91" s="7"/>
      <c r="G91" s="8"/>
      <c r="H91" s="9"/>
    </row>
    <row r="92" spans="1:8" ht="12">
      <c r="A92" s="23"/>
      <c r="B92" s="23"/>
      <c r="C92" s="23"/>
      <c r="D92" s="23"/>
      <c r="E92" s="6" t="s">
        <v>102</v>
      </c>
      <c r="F92" s="10">
        <v>13077000</v>
      </c>
      <c r="G92" s="11">
        <v>13796000</v>
      </c>
      <c r="H92" s="12">
        <v>14555000</v>
      </c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56000</v>
      </c>
      <c r="G97" s="3">
        <f>SUM(G98:G102)</f>
        <v>56000</v>
      </c>
      <c r="H97" s="3">
        <f>SUM(H98:H102)</f>
        <v>56000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/>
      <c r="G99" s="11"/>
      <c r="H99" s="12"/>
    </row>
    <row r="100" spans="1:8" ht="12">
      <c r="A100" s="23"/>
      <c r="B100" s="23"/>
      <c r="C100" s="23"/>
      <c r="D100" s="23"/>
      <c r="E100" s="6" t="s">
        <v>110</v>
      </c>
      <c r="F100" s="10"/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/>
      <c r="G101" s="11"/>
      <c r="H101" s="12"/>
    </row>
    <row r="102" spans="1:8" ht="12">
      <c r="A102" s="23"/>
      <c r="B102" s="23"/>
      <c r="C102" s="23"/>
      <c r="D102" s="23"/>
      <c r="E102" s="6" t="s">
        <v>112</v>
      </c>
      <c r="F102" s="13">
        <v>56000</v>
      </c>
      <c r="G102" s="14">
        <v>56000</v>
      </c>
      <c r="H102" s="15">
        <v>56000</v>
      </c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78230000</v>
      </c>
      <c r="G121" s="19">
        <f>SUM(G45)</f>
        <v>66174000</v>
      </c>
      <c r="H121" s="19">
        <f>SUM(H45)</f>
        <v>69925000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82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50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127591000</v>
      </c>
      <c r="G5" s="3">
        <v>138199000</v>
      </c>
      <c r="H5" s="3">
        <v>148698000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56337000</v>
      </c>
      <c r="G7" s="4">
        <f>SUM(G8:G19)</f>
        <v>73981000</v>
      </c>
      <c r="H7" s="4">
        <f>SUM(H8:H19)</f>
        <v>76986000</v>
      </c>
    </row>
    <row r="8" spans="1:8" ht="12.75">
      <c r="A8" s="23"/>
      <c r="B8" s="23"/>
      <c r="C8" s="23"/>
      <c r="D8" s="23"/>
      <c r="E8" s="28" t="s">
        <v>9</v>
      </c>
      <c r="F8" s="11">
        <v>34240000</v>
      </c>
      <c r="G8" s="11">
        <v>36981000</v>
      </c>
      <c r="H8" s="11">
        <v>38986000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22097000</v>
      </c>
      <c r="G11" s="11">
        <v>37000000</v>
      </c>
      <c r="H11" s="11">
        <v>38000000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4626000</v>
      </c>
      <c r="G20" s="3">
        <f>SUM(G21:G29)</f>
        <v>1550000</v>
      </c>
      <c r="H20" s="3">
        <f>SUM(H21:H29)</f>
        <v>1550000</v>
      </c>
    </row>
    <row r="21" spans="1:8" ht="12.75">
      <c r="A21" s="23"/>
      <c r="B21" s="23"/>
      <c r="C21" s="23"/>
      <c r="D21" s="23"/>
      <c r="E21" s="28" t="s">
        <v>22</v>
      </c>
      <c r="F21" s="20">
        <v>1550000</v>
      </c>
      <c r="G21" s="20">
        <v>1550000</v>
      </c>
      <c r="H21" s="20">
        <v>1550000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3076000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188554000</v>
      </c>
      <c r="G30" s="19">
        <f>+G5+G6+G7+G20</f>
        <v>213730000</v>
      </c>
      <c r="H30" s="19">
        <f>+H5+H6+H7+H20</f>
        <v>227234000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15203000</v>
      </c>
      <c r="G32" s="3">
        <f>SUM(G33:G38)</f>
        <v>16882000</v>
      </c>
      <c r="H32" s="3">
        <f>SUM(H33:H38)</f>
        <v>20795000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15203000</v>
      </c>
      <c r="G34" s="11">
        <v>16882000</v>
      </c>
      <c r="H34" s="11">
        <v>20795000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15203000</v>
      </c>
      <c r="G41" s="34">
        <f>+G32+G39</f>
        <v>16882000</v>
      </c>
      <c r="H41" s="34">
        <f>+H32+H39</f>
        <v>20795000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203757000</v>
      </c>
      <c r="G42" s="34">
        <f>+G30+G41</f>
        <v>230612000</v>
      </c>
      <c r="H42" s="34">
        <f>+H30+H41</f>
        <v>248029000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98525000</v>
      </c>
      <c r="G45" s="4">
        <f>SUM(G47+G53+G59+G65+G71+G77+G84+G90+G97+G104+G110+G116)</f>
        <v>90054000</v>
      </c>
      <c r="H45" s="4">
        <f>SUM(H47+H53+H59+H65+H71+H77+H84+H90+H97+H104+H110+H116)</f>
        <v>61101000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401000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401000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/>
      <c r="G55" s="11"/>
      <c r="H55" s="12"/>
    </row>
    <row r="56" spans="1:8" ht="12">
      <c r="A56" s="23"/>
      <c r="B56" s="23"/>
      <c r="C56" s="23"/>
      <c r="D56" s="23"/>
      <c r="E56" s="6" t="s">
        <v>78</v>
      </c>
      <c r="F56" s="10"/>
      <c r="G56" s="11"/>
      <c r="H56" s="12"/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85725000</v>
      </c>
      <c r="G65" s="3">
        <f>SUM(G66:G69)</f>
        <v>78843000</v>
      </c>
      <c r="H65" s="3">
        <f>SUM(H66:H69)</f>
        <v>48527000</v>
      </c>
    </row>
    <row r="66" spans="1:8" ht="12">
      <c r="A66" s="23"/>
      <c r="B66" s="23"/>
      <c r="C66" s="23"/>
      <c r="D66" s="23"/>
      <c r="E66" s="6" t="s">
        <v>84</v>
      </c>
      <c r="F66" s="7">
        <v>85250000</v>
      </c>
      <c r="G66" s="8">
        <v>78340000</v>
      </c>
      <c r="H66" s="9">
        <v>48000000</v>
      </c>
    </row>
    <row r="67" spans="1:8" ht="12">
      <c r="A67" s="23"/>
      <c r="B67" s="23"/>
      <c r="C67" s="23"/>
      <c r="D67" s="23"/>
      <c r="E67" s="6" t="s">
        <v>85</v>
      </c>
      <c r="F67" s="10">
        <v>475000</v>
      </c>
      <c r="G67" s="11">
        <v>503000</v>
      </c>
      <c r="H67" s="12">
        <v>527000</v>
      </c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1900000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>
        <v>1900000</v>
      </c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180000</v>
      </c>
      <c r="G77" s="3">
        <f>SUM(G78:G82)</f>
        <v>180000</v>
      </c>
      <c r="H77" s="3">
        <f>SUM(H78:H82)</f>
        <v>180000</v>
      </c>
    </row>
    <row r="78" spans="1:8" ht="12">
      <c r="A78" s="23"/>
      <c r="B78" s="23"/>
      <c r="C78" s="23"/>
      <c r="D78" s="23"/>
      <c r="E78" s="6" t="s">
        <v>90</v>
      </c>
      <c r="F78" s="7"/>
      <c r="G78" s="8"/>
      <c r="H78" s="9"/>
    </row>
    <row r="79" spans="1:8" ht="24.75">
      <c r="A79" s="23"/>
      <c r="B79" s="23"/>
      <c r="C79" s="23"/>
      <c r="D79" s="23"/>
      <c r="E79" s="38" t="s">
        <v>91</v>
      </c>
      <c r="F79" s="10">
        <v>180000</v>
      </c>
      <c r="G79" s="11">
        <v>180000</v>
      </c>
      <c r="H79" s="12">
        <v>180000</v>
      </c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10225000</v>
      </c>
      <c r="G90" s="3">
        <f>SUM(G91:G95)</f>
        <v>10787000</v>
      </c>
      <c r="H90" s="3">
        <f>SUM(H91:H95)</f>
        <v>11380000</v>
      </c>
    </row>
    <row r="91" spans="1:8" ht="12">
      <c r="A91" s="23"/>
      <c r="B91" s="23"/>
      <c r="C91" s="23"/>
      <c r="D91" s="23"/>
      <c r="E91" s="6" t="s">
        <v>104</v>
      </c>
      <c r="F91" s="7"/>
      <c r="G91" s="8"/>
      <c r="H91" s="9"/>
    </row>
    <row r="92" spans="1:8" ht="12">
      <c r="A92" s="23"/>
      <c r="B92" s="23"/>
      <c r="C92" s="23"/>
      <c r="D92" s="23"/>
      <c r="E92" s="6" t="s">
        <v>102</v>
      </c>
      <c r="F92" s="10">
        <v>10225000</v>
      </c>
      <c r="G92" s="11">
        <v>10787000</v>
      </c>
      <c r="H92" s="12">
        <v>11380000</v>
      </c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94000</v>
      </c>
      <c r="G97" s="3">
        <f>SUM(G98:G102)</f>
        <v>244000</v>
      </c>
      <c r="H97" s="3">
        <f>SUM(H98:H102)</f>
        <v>1014000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/>
      <c r="G99" s="11"/>
      <c r="H99" s="12">
        <v>920000</v>
      </c>
    </row>
    <row r="100" spans="1:8" ht="12">
      <c r="A100" s="23"/>
      <c r="B100" s="23"/>
      <c r="C100" s="23"/>
      <c r="D100" s="23"/>
      <c r="E100" s="6" t="s">
        <v>110</v>
      </c>
      <c r="F100" s="10"/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/>
      <c r="G101" s="11">
        <v>150000</v>
      </c>
      <c r="H101" s="12"/>
    </row>
    <row r="102" spans="1:8" ht="12">
      <c r="A102" s="23"/>
      <c r="B102" s="23"/>
      <c r="C102" s="23"/>
      <c r="D102" s="23"/>
      <c r="E102" s="6" t="s">
        <v>112</v>
      </c>
      <c r="F102" s="13">
        <v>94000</v>
      </c>
      <c r="G102" s="14">
        <v>94000</v>
      </c>
      <c r="H102" s="15">
        <v>94000</v>
      </c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98525000</v>
      </c>
      <c r="G121" s="19">
        <f>SUM(G45)</f>
        <v>90054000</v>
      </c>
      <c r="H121" s="19">
        <f>SUM(H45)</f>
        <v>61101000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82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51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85039000</v>
      </c>
      <c r="G5" s="3">
        <v>91683000</v>
      </c>
      <c r="H5" s="3">
        <v>98193000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44860000</v>
      </c>
      <c r="G7" s="4">
        <f>SUM(G8:G19)</f>
        <v>55441000</v>
      </c>
      <c r="H7" s="4">
        <f>SUM(H8:H19)</f>
        <v>61597000</v>
      </c>
    </row>
    <row r="8" spans="1:8" ht="12.75">
      <c r="A8" s="23"/>
      <c r="B8" s="23"/>
      <c r="C8" s="23"/>
      <c r="D8" s="23"/>
      <c r="E8" s="28" t="s">
        <v>9</v>
      </c>
      <c r="F8" s="11">
        <v>21860000</v>
      </c>
      <c r="G8" s="11">
        <v>23441000</v>
      </c>
      <c r="H8" s="11">
        <v>24597000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3000000</v>
      </c>
      <c r="G11" s="11">
        <v>2000000</v>
      </c>
      <c r="H11" s="11">
        <v>2000000</v>
      </c>
    </row>
    <row r="12" spans="1:8" ht="12.75">
      <c r="A12" s="23"/>
      <c r="B12" s="23"/>
      <c r="C12" s="23"/>
      <c r="D12" s="23"/>
      <c r="E12" s="28" t="s">
        <v>13</v>
      </c>
      <c r="F12" s="20">
        <v>20000000</v>
      </c>
      <c r="G12" s="20">
        <v>30000000</v>
      </c>
      <c r="H12" s="20">
        <v>35000000</v>
      </c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3574000</v>
      </c>
      <c r="G20" s="3">
        <f>SUM(G21:G29)</f>
        <v>1550000</v>
      </c>
      <c r="H20" s="3">
        <f>SUM(H21:H29)</f>
        <v>5550000</v>
      </c>
    </row>
    <row r="21" spans="1:8" ht="12.75">
      <c r="A21" s="23"/>
      <c r="B21" s="23"/>
      <c r="C21" s="23"/>
      <c r="D21" s="23"/>
      <c r="E21" s="28" t="s">
        <v>22</v>
      </c>
      <c r="F21" s="20">
        <v>1550000</v>
      </c>
      <c r="G21" s="20">
        <v>1550000</v>
      </c>
      <c r="H21" s="20">
        <v>1550000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2024000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>
        <v>4000000</v>
      </c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133473000</v>
      </c>
      <c r="G30" s="19">
        <f>+G5+G6+G7+G20</f>
        <v>148674000</v>
      </c>
      <c r="H30" s="19">
        <f>+H5+H6+H7+H20</f>
        <v>165340000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800000</v>
      </c>
      <c r="G32" s="3">
        <f>SUM(G33:G38)</f>
        <v>500000</v>
      </c>
      <c r="H32" s="3">
        <f>SUM(H33:H38)</f>
        <v>500000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>
        <v>800000</v>
      </c>
      <c r="G35" s="11">
        <v>500000</v>
      </c>
      <c r="H35" s="11">
        <v>500000</v>
      </c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800000</v>
      </c>
      <c r="G41" s="34">
        <f>+G32+G39</f>
        <v>500000</v>
      </c>
      <c r="H41" s="34">
        <f>+H32+H39</f>
        <v>500000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134273000</v>
      </c>
      <c r="G42" s="34">
        <f>+G30+G41</f>
        <v>149174000</v>
      </c>
      <c r="H42" s="34">
        <f>+H30+H41</f>
        <v>165840000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19567000</v>
      </c>
      <c r="G45" s="4">
        <f>SUM(G47+G53+G59+G65+G71+G77+G84+G90+G97+G104+G110+G116)</f>
        <v>48407000</v>
      </c>
      <c r="H45" s="4">
        <f>SUM(H47+H53+H59+H65+H71+H77+H84+H90+H97+H104+H110+H116)</f>
        <v>40767000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400000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400000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/>
      <c r="G55" s="11"/>
      <c r="H55" s="12"/>
    </row>
    <row r="56" spans="1:8" ht="12">
      <c r="A56" s="23"/>
      <c r="B56" s="23"/>
      <c r="C56" s="23"/>
      <c r="D56" s="23"/>
      <c r="E56" s="6" t="s">
        <v>78</v>
      </c>
      <c r="F56" s="10"/>
      <c r="G56" s="11"/>
      <c r="H56" s="12"/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8290000</v>
      </c>
      <c r="G65" s="3">
        <f>SUM(G66:G69)</f>
        <v>36820000</v>
      </c>
      <c r="H65" s="3">
        <f>SUM(H66:H69)</f>
        <v>29540000</v>
      </c>
    </row>
    <row r="66" spans="1:8" ht="12">
      <c r="A66" s="23"/>
      <c r="B66" s="23"/>
      <c r="C66" s="23"/>
      <c r="D66" s="23"/>
      <c r="E66" s="6" t="s">
        <v>84</v>
      </c>
      <c r="F66" s="7">
        <v>8290000</v>
      </c>
      <c r="G66" s="8">
        <v>36820000</v>
      </c>
      <c r="H66" s="9">
        <v>29540000</v>
      </c>
    </row>
    <row r="67" spans="1:8" ht="12">
      <c r="A67" s="23"/>
      <c r="B67" s="23"/>
      <c r="C67" s="23"/>
      <c r="D67" s="23"/>
      <c r="E67" s="6" t="s">
        <v>85</v>
      </c>
      <c r="F67" s="10"/>
      <c r="G67" s="11"/>
      <c r="H67" s="12"/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150000</v>
      </c>
      <c r="G77" s="3">
        <f>SUM(G78:G82)</f>
        <v>150000</v>
      </c>
      <c r="H77" s="3">
        <f>SUM(H78:H82)</f>
        <v>150000</v>
      </c>
    </row>
    <row r="78" spans="1:8" ht="12">
      <c r="A78" s="23"/>
      <c r="B78" s="23"/>
      <c r="C78" s="23"/>
      <c r="D78" s="23"/>
      <c r="E78" s="6" t="s">
        <v>90</v>
      </c>
      <c r="F78" s="7"/>
      <c r="G78" s="8"/>
      <c r="H78" s="9"/>
    </row>
    <row r="79" spans="1:8" ht="24.75">
      <c r="A79" s="23"/>
      <c r="B79" s="23"/>
      <c r="C79" s="23"/>
      <c r="D79" s="23"/>
      <c r="E79" s="38" t="s">
        <v>91</v>
      </c>
      <c r="F79" s="10">
        <v>150000</v>
      </c>
      <c r="G79" s="11">
        <v>150000</v>
      </c>
      <c r="H79" s="12">
        <v>150000</v>
      </c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9919000</v>
      </c>
      <c r="G90" s="3">
        <f>SUM(G91:G95)</f>
        <v>10464000</v>
      </c>
      <c r="H90" s="3">
        <f>SUM(H91:H95)</f>
        <v>11039000</v>
      </c>
    </row>
    <row r="91" spans="1:8" ht="12">
      <c r="A91" s="23"/>
      <c r="B91" s="23"/>
      <c r="C91" s="23"/>
      <c r="D91" s="23"/>
      <c r="E91" s="6" t="s">
        <v>104</v>
      </c>
      <c r="F91" s="7">
        <v>6380000</v>
      </c>
      <c r="G91" s="8">
        <v>6731000</v>
      </c>
      <c r="H91" s="9">
        <v>7101000</v>
      </c>
    </row>
    <row r="92" spans="1:8" ht="12">
      <c r="A92" s="23"/>
      <c r="B92" s="23"/>
      <c r="C92" s="23"/>
      <c r="D92" s="23"/>
      <c r="E92" s="6" t="s">
        <v>102</v>
      </c>
      <c r="F92" s="10">
        <v>3539000</v>
      </c>
      <c r="G92" s="11">
        <v>3733000</v>
      </c>
      <c r="H92" s="12">
        <v>3938000</v>
      </c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808000</v>
      </c>
      <c r="G97" s="3">
        <f>SUM(G98:G102)</f>
        <v>973000</v>
      </c>
      <c r="H97" s="3">
        <f>SUM(H98:H102)</f>
        <v>38000</v>
      </c>
    </row>
    <row r="98" spans="1:8" ht="12">
      <c r="A98" s="23"/>
      <c r="B98" s="23"/>
      <c r="C98" s="23"/>
      <c r="D98" s="23"/>
      <c r="E98" s="6" t="s">
        <v>108</v>
      </c>
      <c r="F98" s="7">
        <v>770000</v>
      </c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/>
      <c r="G99" s="11">
        <v>935000</v>
      </c>
      <c r="H99" s="12"/>
    </row>
    <row r="100" spans="1:8" ht="12">
      <c r="A100" s="23"/>
      <c r="B100" s="23"/>
      <c r="C100" s="23"/>
      <c r="D100" s="23"/>
      <c r="E100" s="6" t="s">
        <v>110</v>
      </c>
      <c r="F100" s="10"/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/>
      <c r="G101" s="11"/>
      <c r="H101" s="12"/>
    </row>
    <row r="102" spans="1:8" ht="12">
      <c r="A102" s="23"/>
      <c r="B102" s="23"/>
      <c r="C102" s="23"/>
      <c r="D102" s="23"/>
      <c r="E102" s="6" t="s">
        <v>112</v>
      </c>
      <c r="F102" s="13">
        <v>38000</v>
      </c>
      <c r="G102" s="14">
        <v>38000</v>
      </c>
      <c r="H102" s="15">
        <v>38000</v>
      </c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19567000</v>
      </c>
      <c r="G121" s="19">
        <f>SUM(G45)</f>
        <v>48407000</v>
      </c>
      <c r="H121" s="19">
        <f>SUM(H45)</f>
        <v>40767000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85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52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238441000</v>
      </c>
      <c r="G5" s="3">
        <v>245245000</v>
      </c>
      <c r="H5" s="3">
        <v>251263000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2711000</v>
      </c>
      <c r="G7" s="4">
        <f>SUM(G8:G19)</f>
        <v>2861000</v>
      </c>
      <c r="H7" s="4">
        <f>SUM(H8:H19)</f>
        <v>3027000</v>
      </c>
    </row>
    <row r="8" spans="1:8" ht="12.7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>
        <v>2711000</v>
      </c>
      <c r="G13" s="20">
        <v>2861000</v>
      </c>
      <c r="H13" s="20">
        <v>3027000</v>
      </c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2503000</v>
      </c>
      <c r="G20" s="3">
        <f>SUM(G21:G29)</f>
        <v>1000000</v>
      </c>
      <c r="H20" s="3">
        <f>SUM(H21:H29)</f>
        <v>1000000</v>
      </c>
    </row>
    <row r="21" spans="1:8" ht="12.75">
      <c r="A21" s="23"/>
      <c r="B21" s="23"/>
      <c r="C21" s="23"/>
      <c r="D21" s="23"/>
      <c r="E21" s="28" t="s">
        <v>22</v>
      </c>
      <c r="F21" s="20">
        <v>1000000</v>
      </c>
      <c r="G21" s="20">
        <v>1000000</v>
      </c>
      <c r="H21" s="20">
        <v>1000000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1503000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243655000</v>
      </c>
      <c r="G30" s="19">
        <f>+G5+G6+G7+G20</f>
        <v>249106000</v>
      </c>
      <c r="H30" s="19">
        <f>+H5+H6+H7+H20</f>
        <v>255290000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243655000</v>
      </c>
      <c r="G42" s="34">
        <f>+G30+G41</f>
        <v>249106000</v>
      </c>
      <c r="H42" s="34">
        <f>+H30+H41</f>
        <v>255290000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3476000</v>
      </c>
      <c r="G45" s="4">
        <f>SUM(G47+G53+G59+G65+G71+G77+G84+G90+G97+G104+G110+G116)</f>
        <v>3298000</v>
      </c>
      <c r="H45" s="4">
        <f>SUM(H47+H53+H59+H65+H71+H77+H84+H90+H97+H104+H110+H116)</f>
        <v>3410000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401000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401000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2100000</v>
      </c>
      <c r="G53" s="3">
        <f>SUM(G54:G57)</f>
        <v>2323000</v>
      </c>
      <c r="H53" s="3">
        <f>SUM(H54:H57)</f>
        <v>2435000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/>
      <c r="G55" s="11"/>
      <c r="H55" s="12"/>
    </row>
    <row r="56" spans="1:8" ht="12">
      <c r="A56" s="23"/>
      <c r="B56" s="23"/>
      <c r="C56" s="23"/>
      <c r="D56" s="23"/>
      <c r="E56" s="6" t="s">
        <v>78</v>
      </c>
      <c r="F56" s="10">
        <v>2100000</v>
      </c>
      <c r="G56" s="11">
        <v>2323000</v>
      </c>
      <c r="H56" s="12">
        <v>2435000</v>
      </c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84</v>
      </c>
      <c r="F66" s="7"/>
      <c r="G66" s="8"/>
      <c r="H66" s="9"/>
    </row>
    <row r="67" spans="1:8" ht="12">
      <c r="A67" s="23"/>
      <c r="B67" s="23"/>
      <c r="C67" s="23"/>
      <c r="D67" s="23"/>
      <c r="E67" s="6" t="s">
        <v>85</v>
      </c>
      <c r="F67" s="10"/>
      <c r="G67" s="11"/>
      <c r="H67" s="12"/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900000</v>
      </c>
      <c r="G77" s="3">
        <f>SUM(G78:G82)</f>
        <v>900000</v>
      </c>
      <c r="H77" s="3">
        <f>SUM(H78:H82)</f>
        <v>900000</v>
      </c>
    </row>
    <row r="78" spans="1:8" ht="12">
      <c r="A78" s="23"/>
      <c r="B78" s="23"/>
      <c r="C78" s="23"/>
      <c r="D78" s="23"/>
      <c r="E78" s="6" t="s">
        <v>90</v>
      </c>
      <c r="F78" s="7">
        <v>900000</v>
      </c>
      <c r="G78" s="8">
        <v>900000</v>
      </c>
      <c r="H78" s="9">
        <v>900000</v>
      </c>
    </row>
    <row r="79" spans="1:8" ht="24.75">
      <c r="A79" s="23"/>
      <c r="B79" s="23"/>
      <c r="C79" s="23"/>
      <c r="D79" s="23"/>
      <c r="E79" s="38" t="s">
        <v>91</v>
      </c>
      <c r="F79" s="10"/>
      <c r="G79" s="11"/>
      <c r="H79" s="12"/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0</v>
      </c>
      <c r="G90" s="3">
        <f>SUM(G91:G95)</f>
        <v>0</v>
      </c>
      <c r="H90" s="3">
        <f>SUM(H91:H95)</f>
        <v>0</v>
      </c>
    </row>
    <row r="91" spans="1:8" ht="12">
      <c r="A91" s="23"/>
      <c r="B91" s="23"/>
      <c r="C91" s="23"/>
      <c r="D91" s="23"/>
      <c r="E91" s="6" t="s">
        <v>104</v>
      </c>
      <c r="F91" s="7"/>
      <c r="G91" s="8"/>
      <c r="H91" s="9"/>
    </row>
    <row r="92" spans="1:8" ht="12">
      <c r="A92" s="23"/>
      <c r="B92" s="23"/>
      <c r="C92" s="23"/>
      <c r="D92" s="23"/>
      <c r="E92" s="6" t="s">
        <v>102</v>
      </c>
      <c r="F92" s="10"/>
      <c r="G92" s="11"/>
      <c r="H92" s="12"/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75000</v>
      </c>
      <c r="G97" s="3">
        <f>SUM(G98:G102)</f>
        <v>75000</v>
      </c>
      <c r="H97" s="3">
        <f>SUM(H98:H102)</f>
        <v>75000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/>
      <c r="G99" s="11"/>
      <c r="H99" s="12"/>
    </row>
    <row r="100" spans="1:8" ht="12">
      <c r="A100" s="23"/>
      <c r="B100" s="23"/>
      <c r="C100" s="23"/>
      <c r="D100" s="23"/>
      <c r="E100" s="6" t="s">
        <v>110</v>
      </c>
      <c r="F100" s="10"/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/>
      <c r="G101" s="11"/>
      <c r="H101" s="12"/>
    </row>
    <row r="102" spans="1:8" ht="12">
      <c r="A102" s="23"/>
      <c r="B102" s="23"/>
      <c r="C102" s="23"/>
      <c r="D102" s="23"/>
      <c r="E102" s="6" t="s">
        <v>112</v>
      </c>
      <c r="F102" s="13">
        <v>75000</v>
      </c>
      <c r="G102" s="14">
        <v>75000</v>
      </c>
      <c r="H102" s="15">
        <v>75000</v>
      </c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3476000</v>
      </c>
      <c r="G121" s="19">
        <f>SUM(G45)</f>
        <v>3298000</v>
      </c>
      <c r="H121" s="19">
        <f>SUM(H45)</f>
        <v>3410000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94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53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103419000</v>
      </c>
      <c r="G5" s="3">
        <v>112072000</v>
      </c>
      <c r="H5" s="3">
        <v>120517000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33012000</v>
      </c>
      <c r="G7" s="4">
        <f>SUM(G8:G19)</f>
        <v>34269000</v>
      </c>
      <c r="H7" s="4">
        <f>SUM(H8:H19)</f>
        <v>35729000</v>
      </c>
    </row>
    <row r="8" spans="1:8" ht="12.75">
      <c r="A8" s="23"/>
      <c r="B8" s="23"/>
      <c r="C8" s="23"/>
      <c r="D8" s="23"/>
      <c r="E8" s="28" t="s">
        <v>9</v>
      </c>
      <c r="F8" s="11">
        <v>26275000</v>
      </c>
      <c r="G8" s="11">
        <v>28269000</v>
      </c>
      <c r="H8" s="11">
        <v>29729000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6737000</v>
      </c>
      <c r="G11" s="11">
        <v>6000000</v>
      </c>
      <c r="H11" s="11">
        <v>6000000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7631000</v>
      </c>
      <c r="G20" s="3">
        <f>SUM(G21:G29)</f>
        <v>6700000</v>
      </c>
      <c r="H20" s="3">
        <f>SUM(H21:H29)</f>
        <v>1700000</v>
      </c>
    </row>
    <row r="21" spans="1:8" ht="12.75">
      <c r="A21" s="23"/>
      <c r="B21" s="23"/>
      <c r="C21" s="23"/>
      <c r="D21" s="23"/>
      <c r="E21" s="28" t="s">
        <v>22</v>
      </c>
      <c r="F21" s="20">
        <v>1700000</v>
      </c>
      <c r="G21" s="20">
        <v>1700000</v>
      </c>
      <c r="H21" s="20">
        <v>1700000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1931000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>
        <v>4000000</v>
      </c>
      <c r="G26" s="11">
        <v>5000000</v>
      </c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144062000</v>
      </c>
      <c r="G30" s="19">
        <f>+G5+G6+G7+G20</f>
        <v>153041000</v>
      </c>
      <c r="H30" s="19">
        <f>+H5+H6+H7+H20</f>
        <v>157946000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8073000</v>
      </c>
      <c r="G32" s="3">
        <f>SUM(G33:G38)</f>
        <v>8964000</v>
      </c>
      <c r="H32" s="3">
        <f>SUM(H33:H38)</f>
        <v>11041000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8073000</v>
      </c>
      <c r="G34" s="11">
        <v>8964000</v>
      </c>
      <c r="H34" s="11">
        <v>11041000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8073000</v>
      </c>
      <c r="G41" s="34">
        <f>+G32+G39</f>
        <v>8964000</v>
      </c>
      <c r="H41" s="34">
        <f>+H32+H39</f>
        <v>11041000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152135000</v>
      </c>
      <c r="G42" s="34">
        <f>+G30+G41</f>
        <v>162005000</v>
      </c>
      <c r="H42" s="34">
        <f>+H30+H41</f>
        <v>168987000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56295000</v>
      </c>
      <c r="G45" s="4">
        <f>SUM(G47+G53+G59+G65+G71+G77+G84+G90+G97+G104+G110+G116)</f>
        <v>50353000</v>
      </c>
      <c r="H45" s="4">
        <f>SUM(H47+H53+H59+H65+H71+H77+H84+H90+H97+H104+H110+H116)</f>
        <v>51341000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401000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401000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/>
      <c r="G55" s="11"/>
      <c r="H55" s="12"/>
    </row>
    <row r="56" spans="1:8" ht="12">
      <c r="A56" s="23"/>
      <c r="B56" s="23"/>
      <c r="C56" s="23"/>
      <c r="D56" s="23"/>
      <c r="E56" s="6" t="s">
        <v>78</v>
      </c>
      <c r="F56" s="10"/>
      <c r="G56" s="11"/>
      <c r="H56" s="12"/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44141000</v>
      </c>
      <c r="G65" s="3">
        <f>SUM(G66:G69)</f>
        <v>40500000</v>
      </c>
      <c r="H65" s="3">
        <f>SUM(H66:H69)</f>
        <v>40960000</v>
      </c>
    </row>
    <row r="66" spans="1:8" ht="12">
      <c r="A66" s="23"/>
      <c r="B66" s="23"/>
      <c r="C66" s="23"/>
      <c r="D66" s="23"/>
      <c r="E66" s="6" t="s">
        <v>84</v>
      </c>
      <c r="F66" s="7">
        <v>44141000</v>
      </c>
      <c r="G66" s="8">
        <v>40500000</v>
      </c>
      <c r="H66" s="9">
        <v>40960000</v>
      </c>
    </row>
    <row r="67" spans="1:8" ht="12">
      <c r="A67" s="23"/>
      <c r="B67" s="23"/>
      <c r="C67" s="23"/>
      <c r="D67" s="23"/>
      <c r="E67" s="6" t="s">
        <v>85</v>
      </c>
      <c r="F67" s="10"/>
      <c r="G67" s="11"/>
      <c r="H67" s="12"/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500000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>
        <v>500000</v>
      </c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130000</v>
      </c>
      <c r="G77" s="3">
        <f>SUM(G78:G82)</f>
        <v>130000</v>
      </c>
      <c r="H77" s="3">
        <f>SUM(H78:H82)</f>
        <v>130000</v>
      </c>
    </row>
    <row r="78" spans="1:8" ht="12">
      <c r="A78" s="23"/>
      <c r="B78" s="23"/>
      <c r="C78" s="23"/>
      <c r="D78" s="23"/>
      <c r="E78" s="6" t="s">
        <v>90</v>
      </c>
      <c r="F78" s="7"/>
      <c r="G78" s="8"/>
      <c r="H78" s="9"/>
    </row>
    <row r="79" spans="1:8" ht="24.75">
      <c r="A79" s="23"/>
      <c r="B79" s="23"/>
      <c r="C79" s="23"/>
      <c r="D79" s="23"/>
      <c r="E79" s="38" t="s">
        <v>91</v>
      </c>
      <c r="F79" s="10">
        <v>130000</v>
      </c>
      <c r="G79" s="11">
        <v>130000</v>
      </c>
      <c r="H79" s="12">
        <v>130000</v>
      </c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9111000</v>
      </c>
      <c r="G90" s="3">
        <f>SUM(G91:G95)</f>
        <v>9611000</v>
      </c>
      <c r="H90" s="3">
        <f>SUM(H91:H95)</f>
        <v>10139000</v>
      </c>
    </row>
    <row r="91" spans="1:8" ht="12">
      <c r="A91" s="23"/>
      <c r="B91" s="23"/>
      <c r="C91" s="23"/>
      <c r="D91" s="23"/>
      <c r="E91" s="6" t="s">
        <v>104</v>
      </c>
      <c r="F91" s="7">
        <v>6575000</v>
      </c>
      <c r="G91" s="8">
        <v>6936000</v>
      </c>
      <c r="H91" s="9">
        <v>7317000</v>
      </c>
    </row>
    <row r="92" spans="1:8" ht="12">
      <c r="A92" s="23"/>
      <c r="B92" s="23"/>
      <c r="C92" s="23"/>
      <c r="D92" s="23"/>
      <c r="E92" s="6" t="s">
        <v>102</v>
      </c>
      <c r="F92" s="10">
        <v>2536000</v>
      </c>
      <c r="G92" s="11">
        <v>2675000</v>
      </c>
      <c r="H92" s="12">
        <v>2822000</v>
      </c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2012000</v>
      </c>
      <c r="G97" s="3">
        <f>SUM(G98:G102)</f>
        <v>112000</v>
      </c>
      <c r="H97" s="3">
        <f>SUM(H98:H102)</f>
        <v>112000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/>
      <c r="G99" s="11"/>
      <c r="H99" s="12"/>
    </row>
    <row r="100" spans="1:8" ht="12">
      <c r="A100" s="23"/>
      <c r="B100" s="23"/>
      <c r="C100" s="23"/>
      <c r="D100" s="23"/>
      <c r="E100" s="6" t="s">
        <v>110</v>
      </c>
      <c r="F100" s="10">
        <v>1750000</v>
      </c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>
        <v>150000</v>
      </c>
      <c r="G101" s="11"/>
      <c r="H101" s="12"/>
    </row>
    <row r="102" spans="1:8" ht="12">
      <c r="A102" s="23"/>
      <c r="B102" s="23"/>
      <c r="C102" s="23"/>
      <c r="D102" s="23"/>
      <c r="E102" s="6" t="s">
        <v>112</v>
      </c>
      <c r="F102" s="13">
        <v>112000</v>
      </c>
      <c r="G102" s="14">
        <v>112000</v>
      </c>
      <c r="H102" s="15">
        <v>112000</v>
      </c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56295000</v>
      </c>
      <c r="G121" s="19">
        <f>SUM(G45)</f>
        <v>50353000</v>
      </c>
      <c r="H121" s="19">
        <f>SUM(H45)</f>
        <v>51341000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88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54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117318000</v>
      </c>
      <c r="G5" s="3">
        <v>129473000</v>
      </c>
      <c r="H5" s="3">
        <v>141839000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29887000</v>
      </c>
      <c r="G7" s="4">
        <f>SUM(G8:G19)</f>
        <v>28470000</v>
      </c>
      <c r="H7" s="4">
        <f>SUM(H8:H19)</f>
        <v>31628000</v>
      </c>
    </row>
    <row r="8" spans="1:8" ht="12.75">
      <c r="A8" s="23"/>
      <c r="B8" s="23"/>
      <c r="C8" s="23"/>
      <c r="D8" s="23"/>
      <c r="E8" s="28" t="s">
        <v>9</v>
      </c>
      <c r="F8" s="11">
        <v>21887000</v>
      </c>
      <c r="G8" s="11">
        <v>23470000</v>
      </c>
      <c r="H8" s="11">
        <v>24628000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8000000</v>
      </c>
      <c r="G11" s="11">
        <v>5000000</v>
      </c>
      <c r="H11" s="11">
        <v>7000000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4050000</v>
      </c>
      <c r="G20" s="3">
        <f>SUM(G21:G29)</f>
        <v>1550000</v>
      </c>
      <c r="H20" s="3">
        <f>SUM(H21:H29)</f>
        <v>1550000</v>
      </c>
    </row>
    <row r="21" spans="1:8" ht="12.75">
      <c r="A21" s="23"/>
      <c r="B21" s="23"/>
      <c r="C21" s="23"/>
      <c r="D21" s="23"/>
      <c r="E21" s="28" t="s">
        <v>22</v>
      </c>
      <c r="F21" s="20">
        <v>1550000</v>
      </c>
      <c r="G21" s="20">
        <v>1550000</v>
      </c>
      <c r="H21" s="20">
        <v>1550000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2500000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151255000</v>
      </c>
      <c r="G30" s="19">
        <f>+G5+G6+G7+G20</f>
        <v>159493000</v>
      </c>
      <c r="H30" s="19">
        <f>+H5+H6+H7+H20</f>
        <v>175017000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151255000</v>
      </c>
      <c r="G42" s="34">
        <f>+G30+G41</f>
        <v>159493000</v>
      </c>
      <c r="H42" s="34">
        <f>+H30+H41</f>
        <v>175017000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101427000</v>
      </c>
      <c r="G45" s="4">
        <f>SUM(G47+G53+G59+G65+G71+G77+G84+G90+G97+G104+G110+G116)</f>
        <v>107282000</v>
      </c>
      <c r="H45" s="4">
        <f>SUM(H47+H53+H59+H65+H71+H77+H84+H90+H97+H104+H110+H116)</f>
        <v>106736000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401000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401000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2200000</v>
      </c>
      <c r="G53" s="3">
        <f>SUM(G54:G57)</f>
        <v>2420000</v>
      </c>
      <c r="H53" s="3">
        <f>SUM(H54:H57)</f>
        <v>2000000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>
        <v>2200000</v>
      </c>
      <c r="G55" s="11">
        <v>2420000</v>
      </c>
      <c r="H55" s="12">
        <v>2000000</v>
      </c>
    </row>
    <row r="56" spans="1:8" ht="12">
      <c r="A56" s="23"/>
      <c r="B56" s="23"/>
      <c r="C56" s="23"/>
      <c r="D56" s="23"/>
      <c r="E56" s="6" t="s">
        <v>78</v>
      </c>
      <c r="F56" s="10"/>
      <c r="G56" s="11"/>
      <c r="H56" s="12"/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90223000</v>
      </c>
      <c r="G65" s="3">
        <f>SUM(G66:G69)</f>
        <v>96570000</v>
      </c>
      <c r="H65" s="3">
        <f>SUM(H66:H69)</f>
        <v>95850000</v>
      </c>
    </row>
    <row r="66" spans="1:8" ht="12">
      <c r="A66" s="23"/>
      <c r="B66" s="23"/>
      <c r="C66" s="23"/>
      <c r="D66" s="23"/>
      <c r="E66" s="6" t="s">
        <v>84</v>
      </c>
      <c r="F66" s="7">
        <v>90223000</v>
      </c>
      <c r="G66" s="8">
        <v>96570000</v>
      </c>
      <c r="H66" s="9">
        <v>95850000</v>
      </c>
    </row>
    <row r="67" spans="1:8" ht="12">
      <c r="A67" s="23"/>
      <c r="B67" s="23"/>
      <c r="C67" s="23"/>
      <c r="D67" s="23"/>
      <c r="E67" s="6" t="s">
        <v>85</v>
      </c>
      <c r="F67" s="10"/>
      <c r="G67" s="11"/>
      <c r="H67" s="12"/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145000</v>
      </c>
      <c r="G77" s="3">
        <f>SUM(G78:G82)</f>
        <v>145000</v>
      </c>
      <c r="H77" s="3">
        <f>SUM(H78:H82)</f>
        <v>145000</v>
      </c>
    </row>
    <row r="78" spans="1:8" ht="12">
      <c r="A78" s="23"/>
      <c r="B78" s="23"/>
      <c r="C78" s="23"/>
      <c r="D78" s="23"/>
      <c r="E78" s="6" t="s">
        <v>90</v>
      </c>
      <c r="F78" s="7"/>
      <c r="G78" s="8"/>
      <c r="H78" s="9"/>
    </row>
    <row r="79" spans="1:8" ht="24.75">
      <c r="A79" s="23"/>
      <c r="B79" s="23"/>
      <c r="C79" s="23"/>
      <c r="D79" s="23"/>
      <c r="E79" s="38" t="s">
        <v>91</v>
      </c>
      <c r="F79" s="10">
        <v>145000</v>
      </c>
      <c r="G79" s="11">
        <v>145000</v>
      </c>
      <c r="H79" s="12">
        <v>145000</v>
      </c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7651000</v>
      </c>
      <c r="G90" s="3">
        <f>SUM(G91:G95)</f>
        <v>8072000</v>
      </c>
      <c r="H90" s="3">
        <f>SUM(H91:H95)</f>
        <v>8516000</v>
      </c>
    </row>
    <row r="91" spans="1:8" ht="12">
      <c r="A91" s="23"/>
      <c r="B91" s="23"/>
      <c r="C91" s="23"/>
      <c r="D91" s="23"/>
      <c r="E91" s="6" t="s">
        <v>104</v>
      </c>
      <c r="F91" s="7"/>
      <c r="G91" s="8"/>
      <c r="H91" s="9"/>
    </row>
    <row r="92" spans="1:8" ht="12">
      <c r="A92" s="23"/>
      <c r="B92" s="23"/>
      <c r="C92" s="23"/>
      <c r="D92" s="23"/>
      <c r="E92" s="6" t="s">
        <v>102</v>
      </c>
      <c r="F92" s="10">
        <v>7651000</v>
      </c>
      <c r="G92" s="11">
        <v>8072000</v>
      </c>
      <c r="H92" s="12">
        <v>8516000</v>
      </c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807000</v>
      </c>
      <c r="G97" s="3">
        <f>SUM(G98:G102)</f>
        <v>75000</v>
      </c>
      <c r="H97" s="3">
        <f>SUM(H98:H102)</f>
        <v>225000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>
        <v>732000</v>
      </c>
      <c r="G99" s="11"/>
      <c r="H99" s="12"/>
    </row>
    <row r="100" spans="1:8" ht="12">
      <c r="A100" s="23"/>
      <c r="B100" s="23"/>
      <c r="C100" s="23"/>
      <c r="D100" s="23"/>
      <c r="E100" s="6" t="s">
        <v>110</v>
      </c>
      <c r="F100" s="10"/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/>
      <c r="G101" s="11"/>
      <c r="H101" s="12">
        <v>150000</v>
      </c>
    </row>
    <row r="102" spans="1:8" ht="12">
      <c r="A102" s="23"/>
      <c r="B102" s="23"/>
      <c r="C102" s="23"/>
      <c r="D102" s="23"/>
      <c r="E102" s="6" t="s">
        <v>112</v>
      </c>
      <c r="F102" s="13">
        <v>75000</v>
      </c>
      <c r="G102" s="14">
        <v>75000</v>
      </c>
      <c r="H102" s="15">
        <v>75000</v>
      </c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101427000</v>
      </c>
      <c r="G121" s="19">
        <f>SUM(G45)</f>
        <v>107282000</v>
      </c>
      <c r="H121" s="19">
        <f>SUM(H45)</f>
        <v>106736000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82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55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32155000</v>
      </c>
      <c r="G5" s="3">
        <v>34741000</v>
      </c>
      <c r="H5" s="3">
        <v>37276000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13461000</v>
      </c>
      <c r="G7" s="4">
        <f>SUM(G8:G19)</f>
        <v>14520000</v>
      </c>
      <c r="H7" s="4">
        <f>SUM(H8:H19)</f>
        <v>14929000</v>
      </c>
    </row>
    <row r="8" spans="1:8" ht="12.75">
      <c r="A8" s="23"/>
      <c r="B8" s="23"/>
      <c r="C8" s="23"/>
      <c r="D8" s="23"/>
      <c r="E8" s="28" t="s">
        <v>9</v>
      </c>
      <c r="F8" s="11">
        <v>10961000</v>
      </c>
      <c r="G8" s="11">
        <v>11520000</v>
      </c>
      <c r="H8" s="11">
        <v>11929000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2500000</v>
      </c>
      <c r="G11" s="11">
        <v>3000000</v>
      </c>
      <c r="H11" s="11">
        <v>3000000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3576000</v>
      </c>
      <c r="G20" s="3">
        <f>SUM(G21:G29)</f>
        <v>1550000</v>
      </c>
      <c r="H20" s="3">
        <f>SUM(H21:H29)</f>
        <v>1550000</v>
      </c>
    </row>
    <row r="21" spans="1:8" ht="12.75">
      <c r="A21" s="23"/>
      <c r="B21" s="23"/>
      <c r="C21" s="23"/>
      <c r="D21" s="23"/>
      <c r="E21" s="28" t="s">
        <v>22</v>
      </c>
      <c r="F21" s="20">
        <v>1550000</v>
      </c>
      <c r="G21" s="20">
        <v>1550000</v>
      </c>
      <c r="H21" s="20">
        <v>1550000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2026000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49192000</v>
      </c>
      <c r="G30" s="19">
        <f>+G5+G6+G7+G20</f>
        <v>50811000</v>
      </c>
      <c r="H30" s="19">
        <f>+H5+H6+H7+H20</f>
        <v>53755000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49192000</v>
      </c>
      <c r="G42" s="34">
        <f>+G30+G41</f>
        <v>50811000</v>
      </c>
      <c r="H42" s="34">
        <f>+H30+H41</f>
        <v>53755000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39799000</v>
      </c>
      <c r="G45" s="4">
        <f>SUM(G47+G53+G59+G65+G71+G77+G84+G90+G97+G104+G110+G116)</f>
        <v>27811000</v>
      </c>
      <c r="H45" s="4">
        <f>SUM(H47+H53+H59+H65+H71+H77+H84+H90+H97+H104+H110+H116)</f>
        <v>28012000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401000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401000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/>
      <c r="G55" s="11"/>
      <c r="H55" s="12"/>
    </row>
    <row r="56" spans="1:8" ht="12">
      <c r="A56" s="23"/>
      <c r="B56" s="23"/>
      <c r="C56" s="23"/>
      <c r="D56" s="23"/>
      <c r="E56" s="6" t="s">
        <v>78</v>
      </c>
      <c r="F56" s="10"/>
      <c r="G56" s="11"/>
      <c r="H56" s="12"/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30889000</v>
      </c>
      <c r="G65" s="3">
        <f>SUM(G66:G69)</f>
        <v>20452000</v>
      </c>
      <c r="H65" s="3">
        <f>SUM(H66:H69)</f>
        <v>20784000</v>
      </c>
    </row>
    <row r="66" spans="1:8" ht="12">
      <c r="A66" s="23"/>
      <c r="B66" s="23"/>
      <c r="C66" s="23"/>
      <c r="D66" s="23"/>
      <c r="E66" s="6" t="s">
        <v>84</v>
      </c>
      <c r="F66" s="7">
        <v>20651000</v>
      </c>
      <c r="G66" s="8">
        <v>20200000</v>
      </c>
      <c r="H66" s="9">
        <v>20520000</v>
      </c>
    </row>
    <row r="67" spans="1:8" ht="12">
      <c r="A67" s="23"/>
      <c r="B67" s="23"/>
      <c r="C67" s="23"/>
      <c r="D67" s="23"/>
      <c r="E67" s="6" t="s">
        <v>85</v>
      </c>
      <c r="F67" s="10">
        <v>238000</v>
      </c>
      <c r="G67" s="11">
        <v>252000</v>
      </c>
      <c r="H67" s="12">
        <v>264000</v>
      </c>
    </row>
    <row r="68" spans="1:8" ht="12">
      <c r="A68" s="23"/>
      <c r="B68" s="23"/>
      <c r="C68" s="23"/>
      <c r="D68" s="23"/>
      <c r="E68" s="6" t="s">
        <v>86</v>
      </c>
      <c r="F68" s="10">
        <v>10000000</v>
      </c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2000000</v>
      </c>
      <c r="G71" s="3">
        <f>SUM(G72:G75)</f>
        <v>500000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>
        <v>2000000</v>
      </c>
      <c r="G72" s="8">
        <v>500000</v>
      </c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90000</v>
      </c>
      <c r="G77" s="3">
        <f>SUM(G78:G82)</f>
        <v>90000</v>
      </c>
      <c r="H77" s="3">
        <f>SUM(H78:H82)</f>
        <v>90000</v>
      </c>
    </row>
    <row r="78" spans="1:8" ht="12">
      <c r="A78" s="23"/>
      <c r="B78" s="23"/>
      <c r="C78" s="23"/>
      <c r="D78" s="23"/>
      <c r="E78" s="6" t="s">
        <v>90</v>
      </c>
      <c r="F78" s="7"/>
      <c r="G78" s="8"/>
      <c r="H78" s="9"/>
    </row>
    <row r="79" spans="1:8" ht="24.75">
      <c r="A79" s="23"/>
      <c r="B79" s="23"/>
      <c r="C79" s="23"/>
      <c r="D79" s="23"/>
      <c r="E79" s="38" t="s">
        <v>91</v>
      </c>
      <c r="F79" s="10">
        <v>90000</v>
      </c>
      <c r="G79" s="11">
        <v>90000</v>
      </c>
      <c r="H79" s="12">
        <v>90000</v>
      </c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6363000</v>
      </c>
      <c r="G90" s="3">
        <f>SUM(G91:G95)</f>
        <v>6713000</v>
      </c>
      <c r="H90" s="3">
        <f>SUM(H91:H95)</f>
        <v>7082000</v>
      </c>
    </row>
    <row r="91" spans="1:8" ht="12">
      <c r="A91" s="23"/>
      <c r="B91" s="23"/>
      <c r="C91" s="23"/>
      <c r="D91" s="23"/>
      <c r="E91" s="6" t="s">
        <v>104</v>
      </c>
      <c r="F91" s="7">
        <v>6363000</v>
      </c>
      <c r="G91" s="8">
        <v>6713000</v>
      </c>
      <c r="H91" s="9">
        <v>7082000</v>
      </c>
    </row>
    <row r="92" spans="1:8" ht="12">
      <c r="A92" s="23"/>
      <c r="B92" s="23"/>
      <c r="C92" s="23"/>
      <c r="D92" s="23"/>
      <c r="E92" s="6" t="s">
        <v>102</v>
      </c>
      <c r="F92" s="10"/>
      <c r="G92" s="11"/>
      <c r="H92" s="12"/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56000</v>
      </c>
      <c r="G97" s="3">
        <f>SUM(G98:G102)</f>
        <v>56000</v>
      </c>
      <c r="H97" s="3">
        <f>SUM(H98:H102)</f>
        <v>56000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/>
      <c r="G99" s="11"/>
      <c r="H99" s="12"/>
    </row>
    <row r="100" spans="1:8" ht="12">
      <c r="A100" s="23"/>
      <c r="B100" s="23"/>
      <c r="C100" s="23"/>
      <c r="D100" s="23"/>
      <c r="E100" s="6" t="s">
        <v>110</v>
      </c>
      <c r="F100" s="10"/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/>
      <c r="G101" s="11"/>
      <c r="H101" s="12"/>
    </row>
    <row r="102" spans="1:8" ht="12">
      <c r="A102" s="23"/>
      <c r="B102" s="23"/>
      <c r="C102" s="23"/>
      <c r="D102" s="23"/>
      <c r="E102" s="6" t="s">
        <v>112</v>
      </c>
      <c r="F102" s="13">
        <v>56000</v>
      </c>
      <c r="G102" s="14">
        <v>56000</v>
      </c>
      <c r="H102" s="15">
        <v>56000</v>
      </c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39799000</v>
      </c>
      <c r="G121" s="19">
        <f>SUM(G45)</f>
        <v>27811000</v>
      </c>
      <c r="H121" s="19">
        <f>SUM(H45)</f>
        <v>28012000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85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56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34118000</v>
      </c>
      <c r="G5" s="3">
        <v>37037000</v>
      </c>
      <c r="H5" s="3">
        <v>39931000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22887000</v>
      </c>
      <c r="G7" s="4">
        <f>SUM(G8:G19)</f>
        <v>14532000</v>
      </c>
      <c r="H7" s="4">
        <f>SUM(H8:H19)</f>
        <v>16005000</v>
      </c>
    </row>
    <row r="8" spans="1:8" ht="12.75">
      <c r="A8" s="23"/>
      <c r="B8" s="23"/>
      <c r="C8" s="23"/>
      <c r="D8" s="23"/>
      <c r="E8" s="28" t="s">
        <v>9</v>
      </c>
      <c r="F8" s="11">
        <v>20887000</v>
      </c>
      <c r="G8" s="11">
        <v>12532000</v>
      </c>
      <c r="H8" s="11">
        <v>13005000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2000000</v>
      </c>
      <c r="G11" s="11">
        <v>2000000</v>
      </c>
      <c r="H11" s="11">
        <v>3000000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3574000</v>
      </c>
      <c r="G20" s="3">
        <f>SUM(G21:G29)</f>
        <v>4770000</v>
      </c>
      <c r="H20" s="3">
        <f>SUM(H21:H29)</f>
        <v>1770000</v>
      </c>
    </row>
    <row r="21" spans="1:8" ht="12.75">
      <c r="A21" s="23"/>
      <c r="B21" s="23"/>
      <c r="C21" s="23"/>
      <c r="D21" s="23"/>
      <c r="E21" s="28" t="s">
        <v>22</v>
      </c>
      <c r="F21" s="20">
        <v>1770000</v>
      </c>
      <c r="G21" s="20">
        <v>1770000</v>
      </c>
      <c r="H21" s="20">
        <v>1770000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1804000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>
        <v>3000000</v>
      </c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60579000</v>
      </c>
      <c r="G30" s="19">
        <f>+G5+G6+G7+G20</f>
        <v>56339000</v>
      </c>
      <c r="H30" s="19">
        <f>+H5+H6+H7+H20</f>
        <v>57706000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60579000</v>
      </c>
      <c r="G42" s="34">
        <f>+G30+G41</f>
        <v>56339000</v>
      </c>
      <c r="H42" s="34">
        <f>+H30+H41</f>
        <v>57706000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19817000</v>
      </c>
      <c r="G45" s="4">
        <f>SUM(G47+G53+G59+G65+G71+G77+G84+G90+G97+G104+G110+G116)</f>
        <v>8237000</v>
      </c>
      <c r="H45" s="4">
        <f>SUM(H47+H53+H59+H65+H71+H77+H84+H90+H97+H104+H110+H116)</f>
        <v>27524000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400000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400000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/>
      <c r="G55" s="11"/>
      <c r="H55" s="12"/>
    </row>
    <row r="56" spans="1:8" ht="12">
      <c r="A56" s="23"/>
      <c r="B56" s="23"/>
      <c r="C56" s="23"/>
      <c r="D56" s="23"/>
      <c r="E56" s="6" t="s">
        <v>78</v>
      </c>
      <c r="F56" s="10"/>
      <c r="G56" s="11"/>
      <c r="H56" s="12"/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8300000</v>
      </c>
      <c r="G65" s="3">
        <f>SUM(G66:G69)</f>
        <v>1920000</v>
      </c>
      <c r="H65" s="3">
        <f>SUM(H66:H69)</f>
        <v>21000000</v>
      </c>
    </row>
    <row r="66" spans="1:8" ht="12">
      <c r="A66" s="23"/>
      <c r="B66" s="23"/>
      <c r="C66" s="23"/>
      <c r="D66" s="23"/>
      <c r="E66" s="6" t="s">
        <v>84</v>
      </c>
      <c r="F66" s="7">
        <v>8300000</v>
      </c>
      <c r="G66" s="8">
        <v>1920000</v>
      </c>
      <c r="H66" s="9">
        <v>21000000</v>
      </c>
    </row>
    <row r="67" spans="1:8" ht="12">
      <c r="A67" s="23"/>
      <c r="B67" s="23"/>
      <c r="C67" s="23"/>
      <c r="D67" s="23"/>
      <c r="E67" s="6" t="s">
        <v>85</v>
      </c>
      <c r="F67" s="10"/>
      <c r="G67" s="11"/>
      <c r="H67" s="12"/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50000</v>
      </c>
      <c r="G77" s="3">
        <f>SUM(G78:G82)</f>
        <v>50000</v>
      </c>
      <c r="H77" s="3">
        <f>SUM(H78:H82)</f>
        <v>50000</v>
      </c>
    </row>
    <row r="78" spans="1:8" ht="12">
      <c r="A78" s="23"/>
      <c r="B78" s="23"/>
      <c r="C78" s="23"/>
      <c r="D78" s="23"/>
      <c r="E78" s="6" t="s">
        <v>90</v>
      </c>
      <c r="F78" s="7"/>
      <c r="G78" s="8"/>
      <c r="H78" s="9"/>
    </row>
    <row r="79" spans="1:8" ht="24.75">
      <c r="A79" s="23"/>
      <c r="B79" s="23"/>
      <c r="C79" s="23"/>
      <c r="D79" s="23"/>
      <c r="E79" s="38" t="s">
        <v>91</v>
      </c>
      <c r="F79" s="10">
        <v>50000</v>
      </c>
      <c r="G79" s="11">
        <v>50000</v>
      </c>
      <c r="H79" s="12">
        <v>50000</v>
      </c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9817000</v>
      </c>
      <c r="G90" s="3">
        <f>SUM(G91:G95)</f>
        <v>6117000</v>
      </c>
      <c r="H90" s="3">
        <f>SUM(H91:H95)</f>
        <v>6474000</v>
      </c>
    </row>
    <row r="91" spans="1:8" ht="12">
      <c r="A91" s="23"/>
      <c r="B91" s="23"/>
      <c r="C91" s="23"/>
      <c r="D91" s="23"/>
      <c r="E91" s="6" t="s">
        <v>104</v>
      </c>
      <c r="F91" s="7">
        <v>5817000</v>
      </c>
      <c r="G91" s="8">
        <v>6117000</v>
      </c>
      <c r="H91" s="9">
        <v>6474000</v>
      </c>
    </row>
    <row r="92" spans="1:8" ht="12">
      <c r="A92" s="23"/>
      <c r="B92" s="23"/>
      <c r="C92" s="23"/>
      <c r="D92" s="23"/>
      <c r="E92" s="6" t="s">
        <v>102</v>
      </c>
      <c r="F92" s="10">
        <v>4000000</v>
      </c>
      <c r="G92" s="11"/>
      <c r="H92" s="12"/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1250000</v>
      </c>
      <c r="G97" s="3">
        <f>SUM(G98:G102)</f>
        <v>150000</v>
      </c>
      <c r="H97" s="3">
        <f>SUM(H98:H102)</f>
        <v>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/>
      <c r="G99" s="11"/>
      <c r="H99" s="12"/>
    </row>
    <row r="100" spans="1:8" ht="12">
      <c r="A100" s="23"/>
      <c r="B100" s="23"/>
      <c r="C100" s="23"/>
      <c r="D100" s="23"/>
      <c r="E100" s="6" t="s">
        <v>110</v>
      </c>
      <c r="F100" s="10">
        <v>1250000</v>
      </c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/>
      <c r="G101" s="11">
        <v>150000</v>
      </c>
      <c r="H101" s="12"/>
    </row>
    <row r="102" spans="1:8" ht="12">
      <c r="A102" s="23"/>
      <c r="B102" s="23"/>
      <c r="C102" s="23"/>
      <c r="D102" s="23"/>
      <c r="E102" s="6" t="s">
        <v>112</v>
      </c>
      <c r="F102" s="13"/>
      <c r="G102" s="14"/>
      <c r="H102" s="15"/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19817000</v>
      </c>
      <c r="G121" s="19">
        <f>SUM(G45)</f>
        <v>8237000</v>
      </c>
      <c r="H121" s="19">
        <f>SUM(H45)</f>
        <v>27524000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85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57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74636000</v>
      </c>
      <c r="G5" s="3">
        <v>77695000</v>
      </c>
      <c r="H5" s="3">
        <v>80349000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2670000</v>
      </c>
      <c r="G7" s="4">
        <f>SUM(G8:G19)</f>
        <v>2818000</v>
      </c>
      <c r="H7" s="4">
        <f>SUM(H8:H19)</f>
        <v>2981000</v>
      </c>
    </row>
    <row r="8" spans="1:8" ht="12.7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>
        <v>2670000</v>
      </c>
      <c r="G13" s="20">
        <v>2818000</v>
      </c>
      <c r="H13" s="20">
        <v>2981000</v>
      </c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2188000</v>
      </c>
      <c r="G20" s="3">
        <f>SUM(G21:G29)</f>
        <v>1000000</v>
      </c>
      <c r="H20" s="3">
        <f>SUM(H21:H29)</f>
        <v>1000000</v>
      </c>
    </row>
    <row r="21" spans="1:8" ht="12.75">
      <c r="A21" s="23"/>
      <c r="B21" s="23"/>
      <c r="C21" s="23"/>
      <c r="D21" s="23"/>
      <c r="E21" s="28" t="s">
        <v>22</v>
      </c>
      <c r="F21" s="20">
        <v>1000000</v>
      </c>
      <c r="G21" s="20">
        <v>1000000</v>
      </c>
      <c r="H21" s="20">
        <v>1000000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1188000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79494000</v>
      </c>
      <c r="G30" s="19">
        <f>+G5+G6+G7+G20</f>
        <v>81513000</v>
      </c>
      <c r="H30" s="19">
        <f>+H5+H6+H7+H20</f>
        <v>84330000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79494000</v>
      </c>
      <c r="G42" s="34">
        <f>+G30+G41</f>
        <v>81513000</v>
      </c>
      <c r="H42" s="34">
        <f>+H30+H41</f>
        <v>84330000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3289000</v>
      </c>
      <c r="G45" s="4">
        <f>SUM(G47+G53+G59+G65+G71+G77+G84+G90+G97+G104+G110+G116)</f>
        <v>2379000</v>
      </c>
      <c r="H45" s="4">
        <f>SUM(H47+H53+H59+H65+H71+H77+H84+H90+H97+H104+H110+H116)</f>
        <v>2491000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401000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401000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2100000</v>
      </c>
      <c r="G53" s="3">
        <f>SUM(G54:G57)</f>
        <v>2323000</v>
      </c>
      <c r="H53" s="3">
        <f>SUM(H54:H57)</f>
        <v>2435000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/>
      <c r="G55" s="11"/>
      <c r="H55" s="12"/>
    </row>
    <row r="56" spans="1:8" ht="12">
      <c r="A56" s="23"/>
      <c r="B56" s="23"/>
      <c r="C56" s="23"/>
      <c r="D56" s="23"/>
      <c r="E56" s="6" t="s">
        <v>78</v>
      </c>
      <c r="F56" s="10">
        <v>2100000</v>
      </c>
      <c r="G56" s="11">
        <v>2323000</v>
      </c>
      <c r="H56" s="12">
        <v>2435000</v>
      </c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84</v>
      </c>
      <c r="F66" s="7"/>
      <c r="G66" s="8"/>
      <c r="H66" s="9"/>
    </row>
    <row r="67" spans="1:8" ht="12">
      <c r="A67" s="23"/>
      <c r="B67" s="23"/>
      <c r="C67" s="23"/>
      <c r="D67" s="23"/>
      <c r="E67" s="6" t="s">
        <v>85</v>
      </c>
      <c r="F67" s="10"/>
      <c r="G67" s="11"/>
      <c r="H67" s="12"/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0</v>
      </c>
      <c r="G77" s="3">
        <f>SUM(G78:G82)</f>
        <v>0</v>
      </c>
      <c r="H77" s="3">
        <f>SUM(H78:H82)</f>
        <v>0</v>
      </c>
    </row>
    <row r="78" spans="1:8" ht="12">
      <c r="A78" s="23"/>
      <c r="B78" s="23"/>
      <c r="C78" s="23"/>
      <c r="D78" s="23"/>
      <c r="E78" s="6" t="s">
        <v>90</v>
      </c>
      <c r="F78" s="7"/>
      <c r="G78" s="8"/>
      <c r="H78" s="9"/>
    </row>
    <row r="79" spans="1:8" ht="24.75">
      <c r="A79" s="23"/>
      <c r="B79" s="23"/>
      <c r="C79" s="23"/>
      <c r="D79" s="23"/>
      <c r="E79" s="38" t="s">
        <v>91</v>
      </c>
      <c r="F79" s="10"/>
      <c r="G79" s="11"/>
      <c r="H79" s="12"/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0</v>
      </c>
      <c r="G90" s="3">
        <f>SUM(G91:G95)</f>
        <v>0</v>
      </c>
      <c r="H90" s="3">
        <f>SUM(H91:H95)</f>
        <v>0</v>
      </c>
    </row>
    <row r="91" spans="1:8" ht="12">
      <c r="A91" s="23"/>
      <c r="B91" s="23"/>
      <c r="C91" s="23"/>
      <c r="D91" s="23"/>
      <c r="E91" s="6" t="s">
        <v>104</v>
      </c>
      <c r="F91" s="7"/>
      <c r="G91" s="8"/>
      <c r="H91" s="9"/>
    </row>
    <row r="92" spans="1:8" ht="12">
      <c r="A92" s="23"/>
      <c r="B92" s="23"/>
      <c r="C92" s="23"/>
      <c r="D92" s="23"/>
      <c r="E92" s="6" t="s">
        <v>102</v>
      </c>
      <c r="F92" s="10"/>
      <c r="G92" s="11"/>
      <c r="H92" s="12"/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788000</v>
      </c>
      <c r="G97" s="3">
        <f>SUM(G98:G102)</f>
        <v>56000</v>
      </c>
      <c r="H97" s="3">
        <f>SUM(H98:H102)</f>
        <v>56000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>
        <v>732000</v>
      </c>
      <c r="G99" s="11"/>
      <c r="H99" s="12"/>
    </row>
    <row r="100" spans="1:8" ht="12">
      <c r="A100" s="23"/>
      <c r="B100" s="23"/>
      <c r="C100" s="23"/>
      <c r="D100" s="23"/>
      <c r="E100" s="6" t="s">
        <v>110</v>
      </c>
      <c r="F100" s="10"/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/>
      <c r="G101" s="11"/>
      <c r="H101" s="12"/>
    </row>
    <row r="102" spans="1:8" ht="12">
      <c r="A102" s="23"/>
      <c r="B102" s="23"/>
      <c r="C102" s="23"/>
      <c r="D102" s="23"/>
      <c r="E102" s="6" t="s">
        <v>112</v>
      </c>
      <c r="F102" s="13">
        <v>56000</v>
      </c>
      <c r="G102" s="14">
        <v>56000</v>
      </c>
      <c r="H102" s="15">
        <v>56000</v>
      </c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3289000</v>
      </c>
      <c r="G121" s="19">
        <f>SUM(G45)</f>
        <v>2379000</v>
      </c>
      <c r="H121" s="19">
        <f>SUM(H45)</f>
        <v>2491000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91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40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3081195000</v>
      </c>
      <c r="G5" s="3">
        <v>3377636000</v>
      </c>
      <c r="H5" s="3">
        <v>3678073000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3604058000</v>
      </c>
      <c r="G7" s="4">
        <f>SUM(G8:G19)</f>
        <v>3308616000</v>
      </c>
      <c r="H7" s="4">
        <f>SUM(H8:H19)</f>
        <v>3425973000</v>
      </c>
    </row>
    <row r="8" spans="1:8" ht="12.7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2.75">
      <c r="A9" s="23"/>
      <c r="B9" s="23"/>
      <c r="C9" s="23"/>
      <c r="D9" s="23"/>
      <c r="E9" s="28" t="s">
        <v>10</v>
      </c>
      <c r="F9" s="11">
        <v>1481604000</v>
      </c>
      <c r="G9" s="11">
        <v>972431000</v>
      </c>
      <c r="H9" s="11">
        <v>965545000</v>
      </c>
    </row>
    <row r="10" spans="1:8" ht="12.75">
      <c r="A10" s="23"/>
      <c r="B10" s="23"/>
      <c r="C10" s="23"/>
      <c r="D10" s="23"/>
      <c r="E10" s="28" t="s">
        <v>11</v>
      </c>
      <c r="F10" s="20">
        <v>1989974000</v>
      </c>
      <c r="G10" s="20">
        <v>2208794000</v>
      </c>
      <c r="H10" s="20">
        <v>2324458000</v>
      </c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>
        <v>66536000</v>
      </c>
      <c r="G12" s="20">
        <v>65000000</v>
      </c>
      <c r="H12" s="20">
        <v>70000000</v>
      </c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>
        <v>65944000</v>
      </c>
      <c r="G14" s="20">
        <v>62391000</v>
      </c>
      <c r="H14" s="20">
        <v>65970000</v>
      </c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66772000</v>
      </c>
      <c r="G20" s="3">
        <f>SUM(G21:G29)</f>
        <v>21500000</v>
      </c>
      <c r="H20" s="3">
        <f>SUM(H21:H29)</f>
        <v>27000000</v>
      </c>
    </row>
    <row r="21" spans="1:8" ht="12.75">
      <c r="A21" s="23"/>
      <c r="B21" s="23"/>
      <c r="C21" s="23"/>
      <c r="D21" s="23"/>
      <c r="E21" s="28" t="s">
        <v>22</v>
      </c>
      <c r="F21" s="20">
        <v>1000000</v>
      </c>
      <c r="G21" s="20">
        <v>1000000</v>
      </c>
      <c r="H21" s="20">
        <v>1000000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44772000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>
        <v>11000000</v>
      </c>
      <c r="G24" s="11">
        <v>11500000</v>
      </c>
      <c r="H24" s="11">
        <v>13000000</v>
      </c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>
        <v>10000000</v>
      </c>
      <c r="G26" s="11">
        <v>9000000</v>
      </c>
      <c r="H26" s="11">
        <v>13000000</v>
      </c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6752025000</v>
      </c>
      <c r="G30" s="19">
        <f>+G5+G6+G7+G20</f>
        <v>6707752000</v>
      </c>
      <c r="H30" s="19">
        <f>+H5+H6+H7+H20</f>
        <v>7131046000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80147000</v>
      </c>
      <c r="G32" s="3">
        <f>SUM(G33:G38)</f>
        <v>57680000</v>
      </c>
      <c r="H32" s="3">
        <f>SUM(H33:H38)</f>
        <v>69889000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76547000</v>
      </c>
      <c r="G34" s="11">
        <v>52680000</v>
      </c>
      <c r="H34" s="11">
        <v>64889000</v>
      </c>
    </row>
    <row r="35" spans="1:8" ht="12.75">
      <c r="A35" s="23"/>
      <c r="B35" s="23"/>
      <c r="C35" s="23"/>
      <c r="D35" s="23"/>
      <c r="E35" s="28" t="s">
        <v>35</v>
      </c>
      <c r="F35" s="11">
        <v>3600000</v>
      </c>
      <c r="G35" s="11">
        <v>5000000</v>
      </c>
      <c r="H35" s="11">
        <v>5000000</v>
      </c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80147000</v>
      </c>
      <c r="G41" s="34">
        <f>+G32+G39</f>
        <v>57680000</v>
      </c>
      <c r="H41" s="34">
        <f>+H32+H39</f>
        <v>69889000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6832172000</v>
      </c>
      <c r="G42" s="34">
        <f>+G30+G41</f>
        <v>6765432000</v>
      </c>
      <c r="H42" s="34">
        <f>+H30+H41</f>
        <v>7200935000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1503855000</v>
      </c>
      <c r="G45" s="4">
        <f>SUM(G47+G53+G59+G65+G71+G77+G84+G90+G97+G104+G110+G116)</f>
        <v>1510300000</v>
      </c>
      <c r="H45" s="4">
        <f>SUM(H47+H53+H59+H65+H71+H77+H84+H90+H97+H104+H110+H116)</f>
        <v>1628621000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400000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400000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423918000</v>
      </c>
      <c r="G53" s="3">
        <f>SUM(G54:G57)</f>
        <v>357412000</v>
      </c>
      <c r="H53" s="3">
        <f>SUM(H54:H57)</f>
        <v>406852000</v>
      </c>
    </row>
    <row r="54" spans="1:8" ht="24.75">
      <c r="A54" s="23"/>
      <c r="B54" s="23"/>
      <c r="C54" s="23"/>
      <c r="D54" s="23"/>
      <c r="E54" s="38" t="s">
        <v>93</v>
      </c>
      <c r="F54" s="7">
        <v>4388000</v>
      </c>
      <c r="G54" s="8">
        <v>4629000</v>
      </c>
      <c r="H54" s="9">
        <v>4852000</v>
      </c>
    </row>
    <row r="55" spans="1:8" ht="12">
      <c r="A55" s="23"/>
      <c r="B55" s="23"/>
      <c r="C55" s="23"/>
      <c r="D55" s="23"/>
      <c r="E55" s="6" t="s">
        <v>77</v>
      </c>
      <c r="F55" s="10">
        <v>2530000</v>
      </c>
      <c r="G55" s="11">
        <v>2783000</v>
      </c>
      <c r="H55" s="12">
        <v>2000000</v>
      </c>
    </row>
    <row r="56" spans="1:8" ht="12">
      <c r="A56" s="23"/>
      <c r="B56" s="23"/>
      <c r="C56" s="23"/>
      <c r="D56" s="23"/>
      <c r="E56" s="6" t="s">
        <v>78</v>
      </c>
      <c r="F56" s="10"/>
      <c r="G56" s="11"/>
      <c r="H56" s="12"/>
    </row>
    <row r="57" spans="1:8" ht="24.75">
      <c r="A57" s="23"/>
      <c r="B57" s="23"/>
      <c r="C57" s="23"/>
      <c r="D57" s="23"/>
      <c r="E57" s="38" t="s">
        <v>92</v>
      </c>
      <c r="F57" s="13">
        <v>417000000</v>
      </c>
      <c r="G57" s="14">
        <v>350000000</v>
      </c>
      <c r="H57" s="15">
        <v>400000000</v>
      </c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626539000</v>
      </c>
      <c r="G59" s="3">
        <f>SUM(G60:G63)</f>
        <v>656527000</v>
      </c>
      <c r="H59" s="3">
        <f>SUM(H60:H63)</f>
        <v>683989000</v>
      </c>
    </row>
    <row r="60" spans="1:8" ht="12">
      <c r="A60" s="23"/>
      <c r="B60" s="23"/>
      <c r="C60" s="23"/>
      <c r="D60" s="23"/>
      <c r="E60" s="6" t="s">
        <v>80</v>
      </c>
      <c r="F60" s="7">
        <v>346235000</v>
      </c>
      <c r="G60" s="8">
        <v>358201000</v>
      </c>
      <c r="H60" s="9">
        <v>371417000</v>
      </c>
    </row>
    <row r="61" spans="1:8" ht="12">
      <c r="A61" s="23"/>
      <c r="B61" s="23"/>
      <c r="C61" s="23"/>
      <c r="D61" s="23"/>
      <c r="E61" s="6" t="s">
        <v>81</v>
      </c>
      <c r="F61" s="10">
        <v>6548000</v>
      </c>
      <c r="G61" s="11">
        <v>6776000</v>
      </c>
      <c r="H61" s="12">
        <v>7028000</v>
      </c>
    </row>
    <row r="62" spans="1:8" ht="12">
      <c r="A62" s="23"/>
      <c r="B62" s="23"/>
      <c r="C62" s="23"/>
      <c r="D62" s="23"/>
      <c r="E62" s="6" t="s">
        <v>82</v>
      </c>
      <c r="F62" s="10">
        <v>273756000</v>
      </c>
      <c r="G62" s="11">
        <v>291550000</v>
      </c>
      <c r="H62" s="12">
        <v>305544000</v>
      </c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344299000</v>
      </c>
      <c r="G65" s="3">
        <f>SUM(G66:G69)</f>
        <v>387100000</v>
      </c>
      <c r="H65" s="3">
        <f>SUM(H66:H69)</f>
        <v>423500000</v>
      </c>
    </row>
    <row r="66" spans="1:8" ht="12">
      <c r="A66" s="23"/>
      <c r="B66" s="23"/>
      <c r="C66" s="23"/>
      <c r="D66" s="23"/>
      <c r="E66" s="6" t="s">
        <v>84</v>
      </c>
      <c r="F66" s="7">
        <v>336799000</v>
      </c>
      <c r="G66" s="8">
        <v>379600000</v>
      </c>
      <c r="H66" s="36">
        <v>416000000</v>
      </c>
    </row>
    <row r="67" spans="1:8" ht="12">
      <c r="A67" s="23"/>
      <c r="B67" s="23"/>
      <c r="C67" s="23"/>
      <c r="D67" s="23"/>
      <c r="E67" s="6" t="s">
        <v>85</v>
      </c>
      <c r="F67" s="10">
        <v>7500000</v>
      </c>
      <c r="G67" s="11">
        <v>7500000</v>
      </c>
      <c r="H67" s="12">
        <v>7500000</v>
      </c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28000000</v>
      </c>
      <c r="G77" s="3">
        <f>SUM(G78:G82)</f>
        <v>29000000</v>
      </c>
      <c r="H77" s="3">
        <f>SUM(H78:H82)</f>
        <v>30000000</v>
      </c>
    </row>
    <row r="78" spans="1:8" ht="12">
      <c r="A78" s="23"/>
      <c r="B78" s="23"/>
      <c r="C78" s="23"/>
      <c r="D78" s="23"/>
      <c r="E78" s="6" t="s">
        <v>90</v>
      </c>
      <c r="F78" s="7"/>
      <c r="G78" s="8"/>
      <c r="H78" s="9"/>
    </row>
    <row r="79" spans="1:8" ht="24.75">
      <c r="A79" s="23"/>
      <c r="B79" s="23"/>
      <c r="C79" s="23"/>
      <c r="D79" s="23"/>
      <c r="E79" s="38" t="s">
        <v>91</v>
      </c>
      <c r="F79" s="10"/>
      <c r="G79" s="11"/>
      <c r="H79" s="12"/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>
        <v>10000000</v>
      </c>
      <c r="G81" s="11">
        <v>10000000</v>
      </c>
      <c r="H81" s="12">
        <v>10000000</v>
      </c>
    </row>
    <row r="82" spans="1:8" ht="12">
      <c r="A82" s="23"/>
      <c r="B82" s="23"/>
      <c r="C82" s="23"/>
      <c r="D82" s="23"/>
      <c r="E82" s="6" t="s">
        <v>96</v>
      </c>
      <c r="F82" s="13">
        <v>18000000</v>
      </c>
      <c r="G82" s="14">
        <v>19000000</v>
      </c>
      <c r="H82" s="15">
        <v>20000000</v>
      </c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13585000</v>
      </c>
      <c r="G84" s="3">
        <f>SUM(G85:G88)</f>
        <v>10480000</v>
      </c>
      <c r="H84" s="3">
        <f>SUM(H85:H88)</f>
        <v>10983000</v>
      </c>
    </row>
    <row r="85" spans="1:8" ht="12">
      <c r="A85" s="23"/>
      <c r="B85" s="23"/>
      <c r="C85" s="23"/>
      <c r="D85" s="23"/>
      <c r="E85" s="6" t="s">
        <v>98</v>
      </c>
      <c r="F85" s="7">
        <v>13585000</v>
      </c>
      <c r="G85" s="8">
        <v>10480000</v>
      </c>
      <c r="H85" s="9">
        <v>10983000</v>
      </c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66080000</v>
      </c>
      <c r="G90" s="3">
        <f>SUM(G91:G95)</f>
        <v>68747000</v>
      </c>
      <c r="H90" s="3">
        <f>SUM(H91:H95)</f>
        <v>72263000</v>
      </c>
    </row>
    <row r="91" spans="1:8" ht="12">
      <c r="A91" s="23"/>
      <c r="B91" s="23"/>
      <c r="C91" s="23"/>
      <c r="D91" s="23"/>
      <c r="E91" s="6" t="s">
        <v>104</v>
      </c>
      <c r="F91" s="7"/>
      <c r="G91" s="8"/>
      <c r="H91" s="9"/>
    </row>
    <row r="92" spans="1:8" ht="12">
      <c r="A92" s="23"/>
      <c r="B92" s="23"/>
      <c r="C92" s="23"/>
      <c r="D92" s="23"/>
      <c r="E92" s="6" t="s">
        <v>102</v>
      </c>
      <c r="F92" s="10">
        <v>49192000</v>
      </c>
      <c r="G92" s="11">
        <v>51897000</v>
      </c>
      <c r="H92" s="12">
        <v>54751000</v>
      </c>
    </row>
    <row r="93" spans="1:8" ht="12">
      <c r="A93" s="23"/>
      <c r="B93" s="23"/>
      <c r="C93" s="23"/>
      <c r="D93" s="23"/>
      <c r="E93" s="6" t="s">
        <v>103</v>
      </c>
      <c r="F93" s="10">
        <v>10550000</v>
      </c>
      <c r="G93" s="11">
        <v>11130000</v>
      </c>
      <c r="H93" s="12">
        <v>11665000</v>
      </c>
    </row>
    <row r="94" spans="1:8" ht="24.75">
      <c r="A94" s="23"/>
      <c r="B94" s="23"/>
      <c r="C94" s="23"/>
      <c r="D94" s="23"/>
      <c r="E94" s="38" t="s">
        <v>105</v>
      </c>
      <c r="F94" s="10">
        <v>5338000</v>
      </c>
      <c r="G94" s="11">
        <v>5720000</v>
      </c>
      <c r="H94" s="12">
        <v>5847000</v>
      </c>
    </row>
    <row r="95" spans="1:8" ht="12">
      <c r="A95" s="23"/>
      <c r="B95" s="23"/>
      <c r="C95" s="23"/>
      <c r="D95" s="23"/>
      <c r="E95" s="6" t="s">
        <v>106</v>
      </c>
      <c r="F95" s="13">
        <v>1000000</v>
      </c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1034000</v>
      </c>
      <c r="G97" s="3">
        <f>SUM(G98:G102)</f>
        <v>1034000</v>
      </c>
      <c r="H97" s="3">
        <f>SUM(H98:H102)</f>
        <v>1034000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/>
      <c r="G99" s="11"/>
      <c r="H99" s="12"/>
    </row>
    <row r="100" spans="1:8" ht="12">
      <c r="A100" s="23"/>
      <c r="B100" s="23"/>
      <c r="C100" s="23"/>
      <c r="D100" s="23"/>
      <c r="E100" s="6" t="s">
        <v>110</v>
      </c>
      <c r="F100" s="10"/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/>
      <c r="G101" s="11"/>
      <c r="H101" s="12"/>
    </row>
    <row r="102" spans="1:8" ht="12">
      <c r="A102" s="23"/>
      <c r="B102" s="23"/>
      <c r="C102" s="23"/>
      <c r="D102" s="23"/>
      <c r="E102" s="6" t="s">
        <v>112</v>
      </c>
      <c r="F102" s="13">
        <v>1034000</v>
      </c>
      <c r="G102" s="14">
        <v>1034000</v>
      </c>
      <c r="H102" s="15">
        <v>1034000</v>
      </c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1503855000</v>
      </c>
      <c r="G121" s="19">
        <f>SUM(G45)</f>
        <v>1510300000</v>
      </c>
      <c r="H121" s="19">
        <f>SUM(H45)</f>
        <v>1628621000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88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58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29803000</v>
      </c>
      <c r="G5" s="3">
        <v>31659000</v>
      </c>
      <c r="H5" s="3">
        <v>33315000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30233000</v>
      </c>
      <c r="G7" s="4">
        <f>SUM(G8:G19)</f>
        <v>32724000</v>
      </c>
      <c r="H7" s="4">
        <f>SUM(H8:H19)</f>
        <v>34043000</v>
      </c>
    </row>
    <row r="8" spans="1:8" ht="12.75">
      <c r="A8" s="23"/>
      <c r="B8" s="23"/>
      <c r="C8" s="23"/>
      <c r="D8" s="23"/>
      <c r="E8" s="28" t="s">
        <v>9</v>
      </c>
      <c r="F8" s="11">
        <v>10233000</v>
      </c>
      <c r="G8" s="11">
        <v>10724000</v>
      </c>
      <c r="H8" s="11">
        <v>11083000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>
        <v>2000000</v>
      </c>
      <c r="H11" s="11">
        <v>2000000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20000000</v>
      </c>
      <c r="G16" s="11">
        <v>20000000</v>
      </c>
      <c r="H16" s="11">
        <v>20960000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3818000</v>
      </c>
      <c r="G20" s="3">
        <f>SUM(G21:G29)</f>
        <v>2911000</v>
      </c>
      <c r="H20" s="3">
        <f>SUM(H21:H29)</f>
        <v>3132000</v>
      </c>
    </row>
    <row r="21" spans="1:8" ht="12.75">
      <c r="A21" s="23"/>
      <c r="B21" s="23"/>
      <c r="C21" s="23"/>
      <c r="D21" s="23"/>
      <c r="E21" s="28" t="s">
        <v>22</v>
      </c>
      <c r="F21" s="20">
        <v>2647000</v>
      </c>
      <c r="G21" s="20">
        <v>2911000</v>
      </c>
      <c r="H21" s="20">
        <v>3132000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1171000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63854000</v>
      </c>
      <c r="G30" s="19">
        <f>+G5+G6+G7+G20</f>
        <v>67294000</v>
      </c>
      <c r="H30" s="19">
        <f>+H5+H6+H7+H20</f>
        <v>70490000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30000000</v>
      </c>
      <c r="G32" s="3">
        <f>SUM(G33:G38)</f>
        <v>4750000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>
        <v>30000000</v>
      </c>
      <c r="G33" s="11">
        <v>4750000</v>
      </c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1900000</v>
      </c>
      <c r="G39" s="3">
        <f>SUM(G40:G40)</f>
        <v>2000000</v>
      </c>
      <c r="H39" s="3">
        <f>SUM(H40:H40)</f>
        <v>1000000</v>
      </c>
    </row>
    <row r="40" spans="1:8" ht="12.75">
      <c r="A40" s="23"/>
      <c r="B40" s="23"/>
      <c r="C40" s="23"/>
      <c r="D40" s="23"/>
      <c r="E40" s="28" t="s">
        <v>23</v>
      </c>
      <c r="F40" s="20">
        <v>1900000</v>
      </c>
      <c r="G40" s="20">
        <v>2000000</v>
      </c>
      <c r="H40" s="20">
        <v>1000000</v>
      </c>
    </row>
    <row r="41" spans="1:8" ht="13.5">
      <c r="A41" s="23"/>
      <c r="B41" s="23"/>
      <c r="C41" s="23"/>
      <c r="D41" s="23"/>
      <c r="E41" s="31" t="s">
        <v>38</v>
      </c>
      <c r="F41" s="34">
        <f>+F32+F39</f>
        <v>31900000</v>
      </c>
      <c r="G41" s="34">
        <f>+G32+G39</f>
        <v>6750000</v>
      </c>
      <c r="H41" s="34">
        <f>+H32+H39</f>
        <v>1000000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95754000</v>
      </c>
      <c r="G42" s="34">
        <f>+G30+G41</f>
        <v>74044000</v>
      </c>
      <c r="H42" s="34">
        <f>+H30+H41</f>
        <v>71490000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7412000</v>
      </c>
      <c r="G45" s="4">
        <f>SUM(G47+G53+G59+G65+G71+G77+G84+G90+G97+G104+G110+G116)</f>
        <v>9524000</v>
      </c>
      <c r="H45" s="4">
        <f>SUM(H47+H53+H59+H65+H71+H77+H84+H90+H97+H104+H110+H116)</f>
        <v>16555000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401000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401000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/>
      <c r="G55" s="11"/>
      <c r="H55" s="12"/>
    </row>
    <row r="56" spans="1:8" ht="12">
      <c r="A56" s="23"/>
      <c r="B56" s="23"/>
      <c r="C56" s="23"/>
      <c r="D56" s="23"/>
      <c r="E56" s="6" t="s">
        <v>78</v>
      </c>
      <c r="F56" s="10"/>
      <c r="G56" s="11"/>
      <c r="H56" s="12"/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200000</v>
      </c>
      <c r="G65" s="3">
        <f>SUM(G66:G69)</f>
        <v>6000000</v>
      </c>
      <c r="H65" s="3">
        <f>SUM(H66:H69)</f>
        <v>13000000</v>
      </c>
    </row>
    <row r="66" spans="1:8" ht="12">
      <c r="A66" s="23"/>
      <c r="B66" s="23"/>
      <c r="C66" s="23"/>
      <c r="D66" s="23"/>
      <c r="E66" s="6" t="s">
        <v>84</v>
      </c>
      <c r="F66" s="7">
        <v>200000</v>
      </c>
      <c r="G66" s="8">
        <v>6000000</v>
      </c>
      <c r="H66" s="9">
        <v>13000000</v>
      </c>
    </row>
    <row r="67" spans="1:8" ht="12">
      <c r="A67" s="23"/>
      <c r="B67" s="23"/>
      <c r="C67" s="23"/>
      <c r="D67" s="23"/>
      <c r="E67" s="6" t="s">
        <v>85</v>
      </c>
      <c r="F67" s="10"/>
      <c r="G67" s="11"/>
      <c r="H67" s="12"/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50000</v>
      </c>
      <c r="G77" s="3">
        <f>SUM(G78:G82)</f>
        <v>50000</v>
      </c>
      <c r="H77" s="3">
        <f>SUM(H78:H82)</f>
        <v>50000</v>
      </c>
    </row>
    <row r="78" spans="1:8" ht="12">
      <c r="A78" s="23"/>
      <c r="B78" s="23"/>
      <c r="C78" s="23"/>
      <c r="D78" s="23"/>
      <c r="E78" s="6" t="s">
        <v>90</v>
      </c>
      <c r="F78" s="7"/>
      <c r="G78" s="8"/>
      <c r="H78" s="9"/>
    </row>
    <row r="79" spans="1:8" ht="24.75">
      <c r="A79" s="23"/>
      <c r="B79" s="23"/>
      <c r="C79" s="23"/>
      <c r="D79" s="23"/>
      <c r="E79" s="38" t="s">
        <v>91</v>
      </c>
      <c r="F79" s="10">
        <v>50000</v>
      </c>
      <c r="G79" s="11">
        <v>50000</v>
      </c>
      <c r="H79" s="12">
        <v>50000</v>
      </c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4049000</v>
      </c>
      <c r="G90" s="3">
        <f>SUM(G91:G95)</f>
        <v>3216000</v>
      </c>
      <c r="H90" s="3">
        <f>SUM(H91:H95)</f>
        <v>3393000</v>
      </c>
    </row>
    <row r="91" spans="1:8" ht="12">
      <c r="A91" s="23"/>
      <c r="B91" s="23"/>
      <c r="C91" s="23"/>
      <c r="D91" s="23"/>
      <c r="E91" s="6" t="s">
        <v>104</v>
      </c>
      <c r="F91" s="7">
        <v>3049000</v>
      </c>
      <c r="G91" s="8">
        <v>3216000</v>
      </c>
      <c r="H91" s="9">
        <v>3393000</v>
      </c>
    </row>
    <row r="92" spans="1:8" ht="12">
      <c r="A92" s="23"/>
      <c r="B92" s="23"/>
      <c r="C92" s="23"/>
      <c r="D92" s="23"/>
      <c r="E92" s="6" t="s">
        <v>102</v>
      </c>
      <c r="F92" s="10">
        <v>1000000</v>
      </c>
      <c r="G92" s="11"/>
      <c r="H92" s="12"/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2712000</v>
      </c>
      <c r="G97" s="3">
        <f>SUM(G98:G102)</f>
        <v>258000</v>
      </c>
      <c r="H97" s="3">
        <f>SUM(H98:H102)</f>
        <v>112000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/>
      <c r="G99" s="11"/>
      <c r="H99" s="12"/>
    </row>
    <row r="100" spans="1:8" ht="12">
      <c r="A100" s="23"/>
      <c r="B100" s="23"/>
      <c r="C100" s="23"/>
      <c r="D100" s="23"/>
      <c r="E100" s="6" t="s">
        <v>110</v>
      </c>
      <c r="F100" s="10">
        <v>2600000</v>
      </c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/>
      <c r="G101" s="11">
        <v>146000</v>
      </c>
      <c r="H101" s="12"/>
    </row>
    <row r="102" spans="1:8" ht="12">
      <c r="A102" s="23"/>
      <c r="B102" s="23"/>
      <c r="C102" s="23"/>
      <c r="D102" s="23"/>
      <c r="E102" s="6" t="s">
        <v>112</v>
      </c>
      <c r="F102" s="13">
        <v>112000</v>
      </c>
      <c r="G102" s="14">
        <v>112000</v>
      </c>
      <c r="H102" s="15">
        <v>112000</v>
      </c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7412000</v>
      </c>
      <c r="G121" s="19">
        <f>SUM(G45)</f>
        <v>9524000</v>
      </c>
      <c r="H121" s="19">
        <f>SUM(H45)</f>
        <v>16555000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88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59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47294000</v>
      </c>
      <c r="G5" s="3">
        <v>51021000</v>
      </c>
      <c r="H5" s="3">
        <v>54680000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15588000</v>
      </c>
      <c r="G7" s="4">
        <f>SUM(G8:G19)</f>
        <v>16393000</v>
      </c>
      <c r="H7" s="4">
        <f>SUM(H8:H19)</f>
        <v>16982000</v>
      </c>
    </row>
    <row r="8" spans="1:8" ht="12.75">
      <c r="A8" s="23"/>
      <c r="B8" s="23"/>
      <c r="C8" s="23"/>
      <c r="D8" s="23"/>
      <c r="E8" s="28" t="s">
        <v>9</v>
      </c>
      <c r="F8" s="11">
        <v>13588000</v>
      </c>
      <c r="G8" s="11">
        <v>14393000</v>
      </c>
      <c r="H8" s="11">
        <v>14982000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2000000</v>
      </c>
      <c r="G11" s="11">
        <v>2000000</v>
      </c>
      <c r="H11" s="11">
        <v>2000000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6708000</v>
      </c>
      <c r="G20" s="3">
        <f>SUM(G21:G29)</f>
        <v>4550000</v>
      </c>
      <c r="H20" s="3">
        <f>SUM(H21:H29)</f>
        <v>1550000</v>
      </c>
    </row>
    <row r="21" spans="1:8" ht="12.75">
      <c r="A21" s="23"/>
      <c r="B21" s="23"/>
      <c r="C21" s="23"/>
      <c r="D21" s="23"/>
      <c r="E21" s="28" t="s">
        <v>22</v>
      </c>
      <c r="F21" s="20">
        <v>1550000</v>
      </c>
      <c r="G21" s="20">
        <v>1550000</v>
      </c>
      <c r="H21" s="20">
        <v>1550000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1158000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>
        <v>4000000</v>
      </c>
      <c r="G26" s="11">
        <v>3000000</v>
      </c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69590000</v>
      </c>
      <c r="G30" s="19">
        <f>+G5+G6+G7+G20</f>
        <v>71964000</v>
      </c>
      <c r="H30" s="19">
        <f>+H5+H6+H7+H20</f>
        <v>73212000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300000</v>
      </c>
      <c r="G39" s="3">
        <f>SUM(G40:G40)</f>
        <v>500000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>
        <v>300000</v>
      </c>
      <c r="G40" s="20">
        <v>500000</v>
      </c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300000</v>
      </c>
      <c r="G41" s="34">
        <f>+G32+G39</f>
        <v>500000</v>
      </c>
      <c r="H41" s="34">
        <f>+H32+H39</f>
        <v>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69890000</v>
      </c>
      <c r="G42" s="34">
        <f>+G30+G41</f>
        <v>72464000</v>
      </c>
      <c r="H42" s="34">
        <f>+H30+H41</f>
        <v>73212000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22412000</v>
      </c>
      <c r="G45" s="4">
        <f>SUM(G47+G53+G59+G65+G71+G77+G84+G90+G97+G104+G110+G116)</f>
        <v>54907000</v>
      </c>
      <c r="H45" s="4">
        <f>SUM(H47+H53+H59+H65+H71+H77+H84+H90+H97+H104+H110+H116)</f>
        <v>53961000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401000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401000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/>
      <c r="G55" s="11"/>
      <c r="H55" s="12"/>
    </row>
    <row r="56" spans="1:8" ht="12">
      <c r="A56" s="23"/>
      <c r="B56" s="23"/>
      <c r="C56" s="23"/>
      <c r="D56" s="23"/>
      <c r="E56" s="6" t="s">
        <v>78</v>
      </c>
      <c r="F56" s="10"/>
      <c r="G56" s="11"/>
      <c r="H56" s="12"/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12640000</v>
      </c>
      <c r="G65" s="3">
        <f>SUM(G66:G69)</f>
        <v>44880000</v>
      </c>
      <c r="H65" s="3">
        <f>SUM(H66:H69)</f>
        <v>43550000</v>
      </c>
    </row>
    <row r="66" spans="1:8" ht="12">
      <c r="A66" s="23"/>
      <c r="B66" s="23"/>
      <c r="C66" s="23"/>
      <c r="D66" s="23"/>
      <c r="E66" s="6" t="s">
        <v>84</v>
      </c>
      <c r="F66" s="7">
        <v>12640000</v>
      </c>
      <c r="G66" s="8">
        <v>44880000</v>
      </c>
      <c r="H66" s="9">
        <v>43550000</v>
      </c>
    </row>
    <row r="67" spans="1:8" ht="12">
      <c r="A67" s="23"/>
      <c r="B67" s="23"/>
      <c r="C67" s="23"/>
      <c r="D67" s="23"/>
      <c r="E67" s="6" t="s">
        <v>85</v>
      </c>
      <c r="F67" s="10"/>
      <c r="G67" s="11"/>
      <c r="H67" s="12"/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120000</v>
      </c>
      <c r="G77" s="3">
        <f>SUM(G78:G82)</f>
        <v>120000</v>
      </c>
      <c r="H77" s="3">
        <f>SUM(H78:H82)</f>
        <v>120000</v>
      </c>
    </row>
    <row r="78" spans="1:8" ht="12">
      <c r="A78" s="23"/>
      <c r="B78" s="23"/>
      <c r="C78" s="23"/>
      <c r="D78" s="23"/>
      <c r="E78" s="6" t="s">
        <v>90</v>
      </c>
      <c r="F78" s="7"/>
      <c r="G78" s="8"/>
      <c r="H78" s="9"/>
    </row>
    <row r="79" spans="1:8" ht="24.75">
      <c r="A79" s="23"/>
      <c r="B79" s="23"/>
      <c r="C79" s="23"/>
      <c r="D79" s="23"/>
      <c r="E79" s="38" t="s">
        <v>91</v>
      </c>
      <c r="F79" s="10">
        <v>120000</v>
      </c>
      <c r="G79" s="11">
        <v>120000</v>
      </c>
      <c r="H79" s="12">
        <v>120000</v>
      </c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9213000</v>
      </c>
      <c r="G90" s="3">
        <f>SUM(G91:G95)</f>
        <v>9719000</v>
      </c>
      <c r="H90" s="3">
        <f>SUM(H91:H95)</f>
        <v>10253000</v>
      </c>
    </row>
    <row r="91" spans="1:8" ht="12">
      <c r="A91" s="23"/>
      <c r="B91" s="23"/>
      <c r="C91" s="23"/>
      <c r="D91" s="23"/>
      <c r="E91" s="6" t="s">
        <v>104</v>
      </c>
      <c r="F91" s="7">
        <v>5438000</v>
      </c>
      <c r="G91" s="8">
        <v>5737000</v>
      </c>
      <c r="H91" s="9">
        <v>6052000</v>
      </c>
    </row>
    <row r="92" spans="1:8" ht="12">
      <c r="A92" s="23"/>
      <c r="B92" s="23"/>
      <c r="C92" s="23"/>
      <c r="D92" s="23"/>
      <c r="E92" s="6" t="s">
        <v>102</v>
      </c>
      <c r="F92" s="10">
        <v>3775000</v>
      </c>
      <c r="G92" s="11">
        <v>3982000</v>
      </c>
      <c r="H92" s="12">
        <v>4201000</v>
      </c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38000</v>
      </c>
      <c r="G97" s="3">
        <f>SUM(G98:G102)</f>
        <v>188000</v>
      </c>
      <c r="H97" s="3">
        <f>SUM(H98:H102)</f>
        <v>38000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/>
      <c r="G99" s="11"/>
      <c r="H99" s="12"/>
    </row>
    <row r="100" spans="1:8" ht="12">
      <c r="A100" s="23"/>
      <c r="B100" s="23"/>
      <c r="C100" s="23"/>
      <c r="D100" s="23"/>
      <c r="E100" s="6" t="s">
        <v>110</v>
      </c>
      <c r="F100" s="10"/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/>
      <c r="G101" s="11">
        <v>150000</v>
      </c>
      <c r="H101" s="12"/>
    </row>
    <row r="102" spans="1:8" ht="12">
      <c r="A102" s="23"/>
      <c r="B102" s="23"/>
      <c r="C102" s="23"/>
      <c r="D102" s="23"/>
      <c r="E102" s="6" t="s">
        <v>112</v>
      </c>
      <c r="F102" s="13">
        <v>38000</v>
      </c>
      <c r="G102" s="14">
        <v>38000</v>
      </c>
      <c r="H102" s="15">
        <v>38000</v>
      </c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22412000</v>
      </c>
      <c r="G121" s="19">
        <f>SUM(G45)</f>
        <v>54907000</v>
      </c>
      <c r="H121" s="19">
        <f>SUM(H45)</f>
        <v>53961000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88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60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101192000</v>
      </c>
      <c r="G5" s="3">
        <v>110140000</v>
      </c>
      <c r="H5" s="3">
        <v>119023000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35967000</v>
      </c>
      <c r="G7" s="4">
        <f>SUM(G8:G19)</f>
        <v>35745000</v>
      </c>
      <c r="H7" s="4">
        <f>SUM(H8:H19)</f>
        <v>37046000</v>
      </c>
    </row>
    <row r="8" spans="1:8" ht="12.75">
      <c r="A8" s="23"/>
      <c r="B8" s="23"/>
      <c r="C8" s="23"/>
      <c r="D8" s="23"/>
      <c r="E8" s="28" t="s">
        <v>9</v>
      </c>
      <c r="F8" s="11">
        <v>23967000</v>
      </c>
      <c r="G8" s="11">
        <v>25745000</v>
      </c>
      <c r="H8" s="11">
        <v>27046000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12000000</v>
      </c>
      <c r="G11" s="11">
        <v>10000000</v>
      </c>
      <c r="H11" s="11">
        <v>10000000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4089000</v>
      </c>
      <c r="G20" s="3">
        <f>SUM(G21:G29)</f>
        <v>1550000</v>
      </c>
      <c r="H20" s="3">
        <f>SUM(H21:H29)</f>
        <v>1550000</v>
      </c>
    </row>
    <row r="21" spans="1:8" ht="12.75">
      <c r="A21" s="23"/>
      <c r="B21" s="23"/>
      <c r="C21" s="23"/>
      <c r="D21" s="23"/>
      <c r="E21" s="28" t="s">
        <v>22</v>
      </c>
      <c r="F21" s="20">
        <v>1550000</v>
      </c>
      <c r="G21" s="20">
        <v>1550000</v>
      </c>
      <c r="H21" s="20">
        <v>1550000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2539000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141248000</v>
      </c>
      <c r="G30" s="19">
        <f>+G5+G6+G7+G20</f>
        <v>147435000</v>
      </c>
      <c r="H30" s="19">
        <f>+H5+H6+H7+H20</f>
        <v>157619000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300000</v>
      </c>
      <c r="G39" s="3">
        <f>SUM(G40:G40)</f>
        <v>500000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>
        <v>300000</v>
      </c>
      <c r="G40" s="20">
        <v>500000</v>
      </c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300000</v>
      </c>
      <c r="G41" s="34">
        <f>+G32+G39</f>
        <v>500000</v>
      </c>
      <c r="H41" s="34">
        <f>+H32+H39</f>
        <v>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141548000</v>
      </c>
      <c r="G42" s="34">
        <f>+G30+G41</f>
        <v>147935000</v>
      </c>
      <c r="H42" s="34">
        <f>+H30+H41</f>
        <v>157619000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126523000</v>
      </c>
      <c r="G45" s="4">
        <f>SUM(G47+G53+G59+G65+G71+G77+G84+G90+G97+G104+G110+G116)</f>
        <v>134380000</v>
      </c>
      <c r="H45" s="4">
        <f>SUM(H47+H53+H59+H65+H71+H77+H84+H90+H97+H104+H110+H116)</f>
        <v>93897000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401000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401000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/>
      <c r="G55" s="11"/>
      <c r="H55" s="12"/>
    </row>
    <row r="56" spans="1:8" ht="12">
      <c r="A56" s="23"/>
      <c r="B56" s="23"/>
      <c r="C56" s="23"/>
      <c r="D56" s="23"/>
      <c r="E56" s="6" t="s">
        <v>78</v>
      </c>
      <c r="F56" s="10"/>
      <c r="G56" s="11"/>
      <c r="H56" s="12"/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100191000</v>
      </c>
      <c r="G65" s="3">
        <f>SUM(G66:G69)</f>
        <v>120502000</v>
      </c>
      <c r="H65" s="3">
        <f>SUM(H66:H69)</f>
        <v>83264000</v>
      </c>
    </row>
    <row r="66" spans="1:8" ht="12">
      <c r="A66" s="23"/>
      <c r="B66" s="23"/>
      <c r="C66" s="23"/>
      <c r="D66" s="23"/>
      <c r="E66" s="6" t="s">
        <v>84</v>
      </c>
      <c r="F66" s="7">
        <v>99953000</v>
      </c>
      <c r="G66" s="8">
        <v>120250000</v>
      </c>
      <c r="H66" s="9">
        <v>83000000</v>
      </c>
    </row>
    <row r="67" spans="1:8" ht="12">
      <c r="A67" s="23"/>
      <c r="B67" s="23"/>
      <c r="C67" s="23"/>
      <c r="D67" s="23"/>
      <c r="E67" s="6" t="s">
        <v>85</v>
      </c>
      <c r="F67" s="10">
        <v>238000</v>
      </c>
      <c r="G67" s="11">
        <v>252000</v>
      </c>
      <c r="H67" s="12">
        <v>264000</v>
      </c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500000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>
        <v>500000</v>
      </c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16070000</v>
      </c>
      <c r="G77" s="3">
        <f>SUM(G78:G82)</f>
        <v>3070000</v>
      </c>
      <c r="H77" s="3">
        <f>SUM(H78:H82)</f>
        <v>70000</v>
      </c>
    </row>
    <row r="78" spans="1:8" ht="12">
      <c r="A78" s="23"/>
      <c r="B78" s="23"/>
      <c r="C78" s="23"/>
      <c r="D78" s="23"/>
      <c r="E78" s="6" t="s">
        <v>90</v>
      </c>
      <c r="F78" s="7"/>
      <c r="G78" s="8"/>
      <c r="H78" s="9"/>
    </row>
    <row r="79" spans="1:8" ht="24.75">
      <c r="A79" s="23"/>
      <c r="B79" s="23"/>
      <c r="C79" s="23"/>
      <c r="D79" s="23"/>
      <c r="E79" s="38" t="s">
        <v>91</v>
      </c>
      <c r="F79" s="10">
        <v>16070000</v>
      </c>
      <c r="G79" s="11">
        <v>3070000</v>
      </c>
      <c r="H79" s="12">
        <v>70000</v>
      </c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9305000</v>
      </c>
      <c r="G90" s="3">
        <f>SUM(G91:G95)</f>
        <v>9817000</v>
      </c>
      <c r="H90" s="3">
        <f>SUM(H91:H95)</f>
        <v>10357000</v>
      </c>
    </row>
    <row r="91" spans="1:8" ht="12">
      <c r="A91" s="23"/>
      <c r="B91" s="23"/>
      <c r="C91" s="23"/>
      <c r="D91" s="23"/>
      <c r="E91" s="6" t="s">
        <v>104</v>
      </c>
      <c r="F91" s="7"/>
      <c r="G91" s="8"/>
      <c r="H91" s="9"/>
    </row>
    <row r="92" spans="1:8" ht="12">
      <c r="A92" s="23"/>
      <c r="B92" s="23"/>
      <c r="C92" s="23"/>
      <c r="D92" s="23"/>
      <c r="E92" s="6" t="s">
        <v>102</v>
      </c>
      <c r="F92" s="10">
        <v>9305000</v>
      </c>
      <c r="G92" s="11">
        <v>9817000</v>
      </c>
      <c r="H92" s="12">
        <v>10357000</v>
      </c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56000</v>
      </c>
      <c r="G97" s="3">
        <f>SUM(G98:G102)</f>
        <v>991000</v>
      </c>
      <c r="H97" s="3">
        <f>SUM(H98:H102)</f>
        <v>206000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/>
      <c r="G99" s="11">
        <v>935000</v>
      </c>
      <c r="H99" s="12"/>
    </row>
    <row r="100" spans="1:8" ht="12">
      <c r="A100" s="23"/>
      <c r="B100" s="23"/>
      <c r="C100" s="23"/>
      <c r="D100" s="23"/>
      <c r="E100" s="6" t="s">
        <v>110</v>
      </c>
      <c r="F100" s="10"/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/>
      <c r="G101" s="11"/>
      <c r="H101" s="12">
        <v>150000</v>
      </c>
    </row>
    <row r="102" spans="1:8" ht="12">
      <c r="A102" s="23"/>
      <c r="B102" s="23"/>
      <c r="C102" s="23"/>
      <c r="D102" s="23"/>
      <c r="E102" s="6" t="s">
        <v>112</v>
      </c>
      <c r="F102" s="13">
        <v>56000</v>
      </c>
      <c r="G102" s="14">
        <v>56000</v>
      </c>
      <c r="H102" s="15">
        <v>56000</v>
      </c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126523000</v>
      </c>
      <c r="G121" s="19">
        <f>SUM(G45)</f>
        <v>134380000</v>
      </c>
      <c r="H121" s="19">
        <f>SUM(H45)</f>
        <v>93897000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88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61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163760000</v>
      </c>
      <c r="G5" s="3">
        <v>179113000</v>
      </c>
      <c r="H5" s="3">
        <v>194607000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200496000</v>
      </c>
      <c r="G7" s="4">
        <f>SUM(G8:G19)</f>
        <v>174888000</v>
      </c>
      <c r="H7" s="4">
        <f>SUM(H8:H19)</f>
        <v>189536000</v>
      </c>
    </row>
    <row r="8" spans="1:8" ht="12.75">
      <c r="A8" s="23"/>
      <c r="B8" s="23"/>
      <c r="C8" s="23"/>
      <c r="D8" s="23"/>
      <c r="E8" s="28" t="s">
        <v>9</v>
      </c>
      <c r="F8" s="11">
        <v>39851000</v>
      </c>
      <c r="G8" s="11">
        <v>43118000</v>
      </c>
      <c r="H8" s="11">
        <v>45508000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>
        <v>153645000</v>
      </c>
      <c r="G10" s="20">
        <v>126770000</v>
      </c>
      <c r="H10" s="20">
        <v>134028000</v>
      </c>
    </row>
    <row r="11" spans="1:8" ht="12.75">
      <c r="A11" s="23"/>
      <c r="B11" s="23"/>
      <c r="C11" s="23"/>
      <c r="D11" s="23"/>
      <c r="E11" s="28" t="s">
        <v>12</v>
      </c>
      <c r="F11" s="11">
        <v>7000000</v>
      </c>
      <c r="G11" s="11">
        <v>5000000</v>
      </c>
      <c r="H11" s="11">
        <v>10000000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16859000</v>
      </c>
      <c r="G20" s="3">
        <f>SUM(G21:G29)</f>
        <v>8052000</v>
      </c>
      <c r="H20" s="3">
        <f>SUM(H21:H29)</f>
        <v>7771000</v>
      </c>
    </row>
    <row r="21" spans="1:8" ht="12.75">
      <c r="A21" s="23"/>
      <c r="B21" s="23"/>
      <c r="C21" s="23"/>
      <c r="D21" s="23"/>
      <c r="E21" s="28" t="s">
        <v>22</v>
      </c>
      <c r="F21" s="20">
        <v>1550000</v>
      </c>
      <c r="G21" s="20">
        <v>1550000</v>
      </c>
      <c r="H21" s="20">
        <v>1771000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4109000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>
        <v>6200000</v>
      </c>
      <c r="G24" s="11">
        <v>6502000</v>
      </c>
      <c r="H24" s="11">
        <v>6000000</v>
      </c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>
        <v>5000000</v>
      </c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381115000</v>
      </c>
      <c r="G30" s="19">
        <f>+G5+G6+G7+G20</f>
        <v>362053000</v>
      </c>
      <c r="H30" s="19">
        <f>+H5+H6+H7+H20</f>
        <v>391914000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2852000</v>
      </c>
      <c r="G32" s="3">
        <f>SUM(G33:G38)</f>
        <v>3167000</v>
      </c>
      <c r="H32" s="3">
        <f>SUM(H33:H38)</f>
        <v>3900000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2852000</v>
      </c>
      <c r="G34" s="11">
        <v>3167000</v>
      </c>
      <c r="H34" s="11">
        <v>3900000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2300000</v>
      </c>
      <c r="G39" s="3">
        <f>SUM(G40:G40)</f>
        <v>1500000</v>
      </c>
      <c r="H39" s="3">
        <f>SUM(H40:H40)</f>
        <v>500000</v>
      </c>
    </row>
    <row r="40" spans="1:8" ht="12.75">
      <c r="A40" s="23"/>
      <c r="B40" s="23"/>
      <c r="C40" s="23"/>
      <c r="D40" s="23"/>
      <c r="E40" s="28" t="s">
        <v>23</v>
      </c>
      <c r="F40" s="20">
        <v>2300000</v>
      </c>
      <c r="G40" s="20">
        <v>1500000</v>
      </c>
      <c r="H40" s="20">
        <v>500000</v>
      </c>
    </row>
    <row r="41" spans="1:8" ht="13.5">
      <c r="A41" s="23"/>
      <c r="B41" s="23"/>
      <c r="C41" s="23"/>
      <c r="D41" s="23"/>
      <c r="E41" s="31" t="s">
        <v>38</v>
      </c>
      <c r="F41" s="34">
        <f>+F32+F39</f>
        <v>5152000</v>
      </c>
      <c r="G41" s="34">
        <f>+G32+G39</f>
        <v>4667000</v>
      </c>
      <c r="H41" s="34">
        <f>+H32+H39</f>
        <v>4400000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386267000</v>
      </c>
      <c r="G42" s="34">
        <f>+G30+G41</f>
        <v>366720000</v>
      </c>
      <c r="H42" s="34">
        <f>+H30+H41</f>
        <v>396314000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327000000</v>
      </c>
      <c r="G45" s="4">
        <f>SUM(G47+G53+G59+G65+G71+G77+G84+G90+G97+G104+G110+G116)</f>
        <v>293152000</v>
      </c>
      <c r="H45" s="4">
        <f>SUM(H47+H53+H59+H65+H71+H77+H84+H90+H97+H104+H110+H116)</f>
        <v>229493000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400000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400000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/>
      <c r="G55" s="11"/>
      <c r="H55" s="12"/>
    </row>
    <row r="56" spans="1:8" ht="12">
      <c r="A56" s="23"/>
      <c r="B56" s="23"/>
      <c r="C56" s="23"/>
      <c r="D56" s="23"/>
      <c r="E56" s="6" t="s">
        <v>78</v>
      </c>
      <c r="F56" s="10"/>
      <c r="G56" s="11"/>
      <c r="H56" s="12"/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154925000</v>
      </c>
      <c r="G65" s="3">
        <f>SUM(G66:G69)</f>
        <v>119563000</v>
      </c>
      <c r="H65" s="3">
        <f>SUM(H66:H69)</f>
        <v>61027000</v>
      </c>
    </row>
    <row r="66" spans="1:8" ht="12">
      <c r="A66" s="23"/>
      <c r="B66" s="23"/>
      <c r="C66" s="23"/>
      <c r="D66" s="23"/>
      <c r="E66" s="6" t="s">
        <v>84</v>
      </c>
      <c r="F66" s="7">
        <v>154450000</v>
      </c>
      <c r="G66" s="8">
        <v>119060000</v>
      </c>
      <c r="H66" s="9">
        <v>60500000</v>
      </c>
    </row>
    <row r="67" spans="1:8" ht="12">
      <c r="A67" s="23"/>
      <c r="B67" s="23"/>
      <c r="C67" s="23"/>
      <c r="D67" s="23"/>
      <c r="E67" s="6" t="s">
        <v>85</v>
      </c>
      <c r="F67" s="10">
        <v>475000</v>
      </c>
      <c r="G67" s="11">
        <v>503000</v>
      </c>
      <c r="H67" s="12">
        <v>527000</v>
      </c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160416000</v>
      </c>
      <c r="G77" s="3">
        <f>SUM(G78:G82)</f>
        <v>162647000</v>
      </c>
      <c r="H77" s="3">
        <f>SUM(H78:H82)</f>
        <v>156928000</v>
      </c>
    </row>
    <row r="78" spans="1:8" ht="12">
      <c r="A78" s="23"/>
      <c r="B78" s="23"/>
      <c r="C78" s="23"/>
      <c r="D78" s="23"/>
      <c r="E78" s="6" t="s">
        <v>90</v>
      </c>
      <c r="F78" s="7">
        <v>600000</v>
      </c>
      <c r="G78" s="8">
        <v>600000</v>
      </c>
      <c r="H78" s="9">
        <v>600000</v>
      </c>
    </row>
    <row r="79" spans="1:8" ht="24.75">
      <c r="A79" s="23"/>
      <c r="B79" s="23"/>
      <c r="C79" s="23"/>
      <c r="D79" s="23"/>
      <c r="E79" s="38" t="s">
        <v>91</v>
      </c>
      <c r="F79" s="10">
        <v>3120000</v>
      </c>
      <c r="G79" s="11">
        <v>460000</v>
      </c>
      <c r="H79" s="12">
        <v>460000</v>
      </c>
    </row>
    <row r="80" spans="1:8" ht="12">
      <c r="A80" s="23"/>
      <c r="B80" s="23"/>
      <c r="C80" s="23"/>
      <c r="D80" s="23"/>
      <c r="E80" s="6" t="s">
        <v>94</v>
      </c>
      <c r="F80" s="10">
        <v>156696000</v>
      </c>
      <c r="G80" s="11">
        <v>161587000</v>
      </c>
      <c r="H80" s="12">
        <v>155868000</v>
      </c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10283000</v>
      </c>
      <c r="G90" s="3">
        <f>SUM(G91:G95)</f>
        <v>10848000</v>
      </c>
      <c r="H90" s="3">
        <f>SUM(H91:H95)</f>
        <v>11444000</v>
      </c>
    </row>
    <row r="91" spans="1:8" ht="12">
      <c r="A91" s="23"/>
      <c r="B91" s="23"/>
      <c r="C91" s="23"/>
      <c r="D91" s="23"/>
      <c r="E91" s="6" t="s">
        <v>104</v>
      </c>
      <c r="F91" s="7"/>
      <c r="G91" s="8"/>
      <c r="H91" s="9"/>
    </row>
    <row r="92" spans="1:8" ht="12">
      <c r="A92" s="23"/>
      <c r="B92" s="23"/>
      <c r="C92" s="23"/>
      <c r="D92" s="23"/>
      <c r="E92" s="6" t="s">
        <v>102</v>
      </c>
      <c r="F92" s="10">
        <v>10283000</v>
      </c>
      <c r="G92" s="11">
        <v>10848000</v>
      </c>
      <c r="H92" s="12">
        <v>11444000</v>
      </c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976000</v>
      </c>
      <c r="G97" s="3">
        <f>SUM(G98:G102)</f>
        <v>94000</v>
      </c>
      <c r="H97" s="3">
        <f>SUM(H98:H102)</f>
        <v>94000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>
        <v>732000</v>
      </c>
      <c r="G99" s="11"/>
      <c r="H99" s="12"/>
    </row>
    <row r="100" spans="1:8" ht="12">
      <c r="A100" s="23"/>
      <c r="B100" s="23"/>
      <c r="C100" s="23"/>
      <c r="D100" s="23"/>
      <c r="E100" s="6" t="s">
        <v>110</v>
      </c>
      <c r="F100" s="10"/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>
        <v>150000</v>
      </c>
      <c r="G101" s="11"/>
      <c r="H101" s="12"/>
    </row>
    <row r="102" spans="1:8" ht="12">
      <c r="A102" s="23"/>
      <c r="B102" s="23"/>
      <c r="C102" s="23"/>
      <c r="D102" s="23"/>
      <c r="E102" s="6" t="s">
        <v>112</v>
      </c>
      <c r="F102" s="13">
        <v>94000</v>
      </c>
      <c r="G102" s="14">
        <v>94000</v>
      </c>
      <c r="H102" s="15">
        <v>94000</v>
      </c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327000000</v>
      </c>
      <c r="G121" s="19">
        <f>SUM(G45)</f>
        <v>293152000</v>
      </c>
      <c r="H121" s="19">
        <f>SUM(H45)</f>
        <v>229493000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92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62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78568000</v>
      </c>
      <c r="G5" s="3">
        <v>84323000</v>
      </c>
      <c r="H5" s="3">
        <v>89768000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64627000</v>
      </c>
      <c r="G7" s="4">
        <f>SUM(G8:G19)</f>
        <v>68184000</v>
      </c>
      <c r="H7" s="4">
        <f>SUM(H8:H19)</f>
        <v>70244000</v>
      </c>
    </row>
    <row r="8" spans="1:8" ht="12.75">
      <c r="A8" s="23"/>
      <c r="B8" s="23"/>
      <c r="C8" s="23"/>
      <c r="D8" s="23"/>
      <c r="E8" s="28" t="s">
        <v>9</v>
      </c>
      <c r="F8" s="11">
        <v>21627000</v>
      </c>
      <c r="G8" s="11">
        <v>23185000</v>
      </c>
      <c r="H8" s="11">
        <v>24325000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3000000</v>
      </c>
      <c r="G11" s="11">
        <v>5000000</v>
      </c>
      <c r="H11" s="11">
        <v>4000000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40000000</v>
      </c>
      <c r="G16" s="11">
        <v>39999000</v>
      </c>
      <c r="H16" s="11">
        <v>41919000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4760000</v>
      </c>
      <c r="G20" s="3">
        <f>SUM(G21:G29)</f>
        <v>2781000</v>
      </c>
      <c r="H20" s="3">
        <f>SUM(H21:H29)</f>
        <v>3002000</v>
      </c>
    </row>
    <row r="21" spans="1:8" ht="12.75">
      <c r="A21" s="23"/>
      <c r="B21" s="23"/>
      <c r="C21" s="23"/>
      <c r="D21" s="23"/>
      <c r="E21" s="28" t="s">
        <v>22</v>
      </c>
      <c r="F21" s="20">
        <v>2517000</v>
      </c>
      <c r="G21" s="20">
        <v>2781000</v>
      </c>
      <c r="H21" s="20">
        <v>3002000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2243000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147955000</v>
      </c>
      <c r="G30" s="19">
        <f>+G5+G6+G7+G20</f>
        <v>155288000</v>
      </c>
      <c r="H30" s="19">
        <f>+H5+H6+H7+H20</f>
        <v>163014000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300000</v>
      </c>
      <c r="G39" s="3">
        <f>SUM(G40:G40)</f>
        <v>500000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>
        <v>300000</v>
      </c>
      <c r="G40" s="20">
        <v>500000</v>
      </c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300000</v>
      </c>
      <c r="G41" s="34">
        <f>+G32+G39</f>
        <v>500000</v>
      </c>
      <c r="H41" s="34">
        <f>+H32+H39</f>
        <v>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148255000</v>
      </c>
      <c r="G42" s="34">
        <f>+G30+G41</f>
        <v>155788000</v>
      </c>
      <c r="H42" s="34">
        <f>+H30+H41</f>
        <v>163014000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51750000</v>
      </c>
      <c r="G45" s="4">
        <f>SUM(G47+G53+G59+G65+G71+G77+G84+G90+G97+G104+G110+G116)</f>
        <v>39851000</v>
      </c>
      <c r="H45" s="4">
        <f>SUM(H47+H53+H59+H65+H71+H77+H84+H90+H97+H104+H110+H116)</f>
        <v>35034000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401000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401000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/>
      <c r="G55" s="11"/>
      <c r="H55" s="12"/>
    </row>
    <row r="56" spans="1:8" ht="12">
      <c r="A56" s="23"/>
      <c r="B56" s="23"/>
      <c r="C56" s="23"/>
      <c r="D56" s="23"/>
      <c r="E56" s="6" t="s">
        <v>78</v>
      </c>
      <c r="F56" s="10"/>
      <c r="G56" s="11"/>
      <c r="H56" s="12"/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44040000</v>
      </c>
      <c r="G65" s="3">
        <f>SUM(G66:G69)</f>
        <v>32000000</v>
      </c>
      <c r="H65" s="3">
        <f>SUM(H66:H69)</f>
        <v>26000000</v>
      </c>
    </row>
    <row r="66" spans="1:8" ht="12">
      <c r="A66" s="23"/>
      <c r="B66" s="23"/>
      <c r="C66" s="23"/>
      <c r="D66" s="23"/>
      <c r="E66" s="6" t="s">
        <v>84</v>
      </c>
      <c r="F66" s="7">
        <v>44040000</v>
      </c>
      <c r="G66" s="8">
        <v>32000000</v>
      </c>
      <c r="H66" s="9">
        <v>26000000</v>
      </c>
    </row>
    <row r="67" spans="1:8" ht="12">
      <c r="A67" s="23"/>
      <c r="B67" s="23"/>
      <c r="C67" s="23"/>
      <c r="D67" s="23"/>
      <c r="E67" s="6" t="s">
        <v>85</v>
      </c>
      <c r="F67" s="10"/>
      <c r="G67" s="11"/>
      <c r="H67" s="12"/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125000</v>
      </c>
      <c r="G77" s="3">
        <f>SUM(G78:G82)</f>
        <v>125000</v>
      </c>
      <c r="H77" s="3">
        <f>SUM(H78:H82)</f>
        <v>125000</v>
      </c>
    </row>
    <row r="78" spans="1:8" ht="12">
      <c r="A78" s="23"/>
      <c r="B78" s="23"/>
      <c r="C78" s="23"/>
      <c r="D78" s="23"/>
      <c r="E78" s="6" t="s">
        <v>90</v>
      </c>
      <c r="F78" s="7"/>
      <c r="G78" s="8"/>
      <c r="H78" s="9"/>
    </row>
    <row r="79" spans="1:8" ht="24.75">
      <c r="A79" s="23"/>
      <c r="B79" s="23"/>
      <c r="C79" s="23"/>
      <c r="D79" s="23"/>
      <c r="E79" s="38" t="s">
        <v>91</v>
      </c>
      <c r="F79" s="10">
        <v>125000</v>
      </c>
      <c r="G79" s="11">
        <v>125000</v>
      </c>
      <c r="H79" s="12">
        <v>125000</v>
      </c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7128000</v>
      </c>
      <c r="G90" s="3">
        <f>SUM(G91:G95)</f>
        <v>7520000</v>
      </c>
      <c r="H90" s="3">
        <f>SUM(H91:H95)</f>
        <v>7933000</v>
      </c>
    </row>
    <row r="91" spans="1:8" ht="12">
      <c r="A91" s="23"/>
      <c r="B91" s="23"/>
      <c r="C91" s="23"/>
      <c r="D91" s="23"/>
      <c r="E91" s="6" t="s">
        <v>104</v>
      </c>
      <c r="F91" s="7"/>
      <c r="G91" s="8"/>
      <c r="H91" s="9"/>
    </row>
    <row r="92" spans="1:8" ht="12">
      <c r="A92" s="23"/>
      <c r="B92" s="23"/>
      <c r="C92" s="23"/>
      <c r="D92" s="23"/>
      <c r="E92" s="6" t="s">
        <v>102</v>
      </c>
      <c r="F92" s="10">
        <v>7128000</v>
      </c>
      <c r="G92" s="11">
        <v>7520000</v>
      </c>
      <c r="H92" s="12">
        <v>7933000</v>
      </c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56000</v>
      </c>
      <c r="G97" s="3">
        <f>SUM(G98:G102)</f>
        <v>206000</v>
      </c>
      <c r="H97" s="3">
        <f>SUM(H98:H102)</f>
        <v>976000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/>
      <c r="G99" s="11"/>
      <c r="H99" s="12">
        <v>920000</v>
      </c>
    </row>
    <row r="100" spans="1:8" ht="12">
      <c r="A100" s="23"/>
      <c r="B100" s="23"/>
      <c r="C100" s="23"/>
      <c r="D100" s="23"/>
      <c r="E100" s="6" t="s">
        <v>110</v>
      </c>
      <c r="F100" s="10"/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/>
      <c r="G101" s="11">
        <v>150000</v>
      </c>
      <c r="H101" s="12"/>
    </row>
    <row r="102" spans="1:8" ht="12">
      <c r="A102" s="23"/>
      <c r="B102" s="23"/>
      <c r="C102" s="23"/>
      <c r="D102" s="23"/>
      <c r="E102" s="6" t="s">
        <v>112</v>
      </c>
      <c r="F102" s="13">
        <v>56000</v>
      </c>
      <c r="G102" s="14">
        <v>56000</v>
      </c>
      <c r="H102" s="15">
        <v>56000</v>
      </c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51750000</v>
      </c>
      <c r="G121" s="19">
        <f>SUM(G45)</f>
        <v>39851000</v>
      </c>
      <c r="H121" s="19">
        <f>SUM(H45)</f>
        <v>35034000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91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63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104346000</v>
      </c>
      <c r="G5" s="3">
        <v>116545000</v>
      </c>
      <c r="H5" s="3">
        <v>129003000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25063000</v>
      </c>
      <c r="G7" s="4">
        <f>SUM(G8:G19)</f>
        <v>28475000</v>
      </c>
      <c r="H7" s="4">
        <f>SUM(H8:H19)</f>
        <v>32509000</v>
      </c>
    </row>
    <row r="8" spans="1:8" ht="12.75">
      <c r="A8" s="23"/>
      <c r="B8" s="23"/>
      <c r="C8" s="23"/>
      <c r="D8" s="23"/>
      <c r="E8" s="28" t="s">
        <v>9</v>
      </c>
      <c r="F8" s="11">
        <v>20063000</v>
      </c>
      <c r="G8" s="11">
        <v>21475000</v>
      </c>
      <c r="H8" s="11">
        <v>22509000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5000000</v>
      </c>
      <c r="G11" s="11">
        <v>7000000</v>
      </c>
      <c r="H11" s="11">
        <v>10000000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3723000</v>
      </c>
      <c r="G20" s="3">
        <f>SUM(G21:G29)</f>
        <v>1550000</v>
      </c>
      <c r="H20" s="3">
        <f>SUM(H21:H29)</f>
        <v>3771000</v>
      </c>
    </row>
    <row r="21" spans="1:8" ht="12.75">
      <c r="A21" s="23"/>
      <c r="B21" s="23"/>
      <c r="C21" s="23"/>
      <c r="D21" s="23"/>
      <c r="E21" s="28" t="s">
        <v>22</v>
      </c>
      <c r="F21" s="20">
        <v>1550000</v>
      </c>
      <c r="G21" s="20">
        <v>1550000</v>
      </c>
      <c r="H21" s="20">
        <v>1771000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2173000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>
        <v>2000000</v>
      </c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133132000</v>
      </c>
      <c r="G30" s="19">
        <f>+G5+G6+G7+G20</f>
        <v>146570000</v>
      </c>
      <c r="H30" s="19">
        <f>+H5+H6+H7+H20</f>
        <v>165283000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300000</v>
      </c>
      <c r="G39" s="3">
        <f>SUM(G40:G40)</f>
        <v>500000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>
        <v>300000</v>
      </c>
      <c r="G40" s="20">
        <v>500000</v>
      </c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300000</v>
      </c>
      <c r="G41" s="34">
        <f>+G32+G39</f>
        <v>500000</v>
      </c>
      <c r="H41" s="34">
        <f>+H32+H39</f>
        <v>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133432000</v>
      </c>
      <c r="G42" s="34">
        <f>+G30+G41</f>
        <v>147070000</v>
      </c>
      <c r="H42" s="34">
        <f>+H30+H41</f>
        <v>165283000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53047000</v>
      </c>
      <c r="G45" s="4">
        <f>SUM(G47+G53+G59+G65+G71+G77+G84+G90+G97+G104+G110+G116)</f>
        <v>59773000</v>
      </c>
      <c r="H45" s="4">
        <f>SUM(H47+H53+H59+H65+H71+H77+H84+H90+H97+H104+H110+H116)</f>
        <v>65406000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401000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401000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/>
      <c r="G55" s="11"/>
      <c r="H55" s="12"/>
    </row>
    <row r="56" spans="1:8" ht="12">
      <c r="A56" s="23"/>
      <c r="B56" s="23"/>
      <c r="C56" s="23"/>
      <c r="D56" s="23"/>
      <c r="E56" s="6" t="s">
        <v>78</v>
      </c>
      <c r="F56" s="10"/>
      <c r="G56" s="11"/>
      <c r="H56" s="12"/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35466000</v>
      </c>
      <c r="G65" s="3">
        <f>SUM(G66:G69)</f>
        <v>47060000</v>
      </c>
      <c r="H65" s="3">
        <f>SUM(H66:H69)</f>
        <v>52000000</v>
      </c>
    </row>
    <row r="66" spans="1:8" ht="12">
      <c r="A66" s="23"/>
      <c r="B66" s="23"/>
      <c r="C66" s="23"/>
      <c r="D66" s="23"/>
      <c r="E66" s="6" t="s">
        <v>84</v>
      </c>
      <c r="F66" s="7">
        <v>35466000</v>
      </c>
      <c r="G66" s="8">
        <v>47060000</v>
      </c>
      <c r="H66" s="9">
        <v>52000000</v>
      </c>
    </row>
    <row r="67" spans="1:8" ht="12">
      <c r="A67" s="23"/>
      <c r="B67" s="23"/>
      <c r="C67" s="23"/>
      <c r="D67" s="23"/>
      <c r="E67" s="6" t="s">
        <v>85</v>
      </c>
      <c r="F67" s="10"/>
      <c r="G67" s="11"/>
      <c r="H67" s="12"/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3000000</v>
      </c>
      <c r="G71" s="3">
        <f>SUM(G72:G75)</f>
        <v>500000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>
        <v>3000000</v>
      </c>
      <c r="G72" s="8">
        <v>500000</v>
      </c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870000</v>
      </c>
      <c r="G77" s="3">
        <f>SUM(G78:G82)</f>
        <v>150000</v>
      </c>
      <c r="H77" s="3">
        <f>SUM(H78:H82)</f>
        <v>150000</v>
      </c>
    </row>
    <row r="78" spans="1:8" ht="12">
      <c r="A78" s="23"/>
      <c r="B78" s="23"/>
      <c r="C78" s="23"/>
      <c r="D78" s="23"/>
      <c r="E78" s="6" t="s">
        <v>90</v>
      </c>
      <c r="F78" s="7"/>
      <c r="G78" s="8"/>
      <c r="H78" s="9"/>
    </row>
    <row r="79" spans="1:8" ht="24.75">
      <c r="A79" s="23"/>
      <c r="B79" s="23"/>
      <c r="C79" s="23"/>
      <c r="D79" s="23"/>
      <c r="E79" s="38" t="s">
        <v>91</v>
      </c>
      <c r="F79" s="10">
        <v>870000</v>
      </c>
      <c r="G79" s="11">
        <v>150000</v>
      </c>
      <c r="H79" s="12">
        <v>150000</v>
      </c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11757000</v>
      </c>
      <c r="G90" s="3">
        <f>SUM(G91:G95)</f>
        <v>12044000</v>
      </c>
      <c r="H90" s="3">
        <f>SUM(H91:H95)</f>
        <v>13087000</v>
      </c>
    </row>
    <row r="91" spans="1:8" ht="12">
      <c r="A91" s="23"/>
      <c r="B91" s="23"/>
      <c r="C91" s="23"/>
      <c r="D91" s="23"/>
      <c r="E91" s="6" t="s">
        <v>104</v>
      </c>
      <c r="F91" s="7">
        <v>9634000</v>
      </c>
      <c r="G91" s="8">
        <v>9804000</v>
      </c>
      <c r="H91" s="9">
        <v>10724000</v>
      </c>
    </row>
    <row r="92" spans="1:8" ht="12">
      <c r="A92" s="23"/>
      <c r="B92" s="23"/>
      <c r="C92" s="23"/>
      <c r="D92" s="23"/>
      <c r="E92" s="6" t="s">
        <v>102</v>
      </c>
      <c r="F92" s="10">
        <v>2123000</v>
      </c>
      <c r="G92" s="11">
        <v>2240000</v>
      </c>
      <c r="H92" s="12">
        <v>2363000</v>
      </c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1553000</v>
      </c>
      <c r="G97" s="3">
        <f>SUM(G98:G102)</f>
        <v>19000</v>
      </c>
      <c r="H97" s="3">
        <f>SUM(H98:H102)</f>
        <v>169000</v>
      </c>
    </row>
    <row r="98" spans="1:8" ht="12">
      <c r="A98" s="23"/>
      <c r="B98" s="23"/>
      <c r="C98" s="23"/>
      <c r="D98" s="23"/>
      <c r="E98" s="6" t="s">
        <v>108</v>
      </c>
      <c r="F98" s="7">
        <v>800000</v>
      </c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>
        <v>734000</v>
      </c>
      <c r="G99" s="11"/>
      <c r="H99" s="12"/>
    </row>
    <row r="100" spans="1:8" ht="12">
      <c r="A100" s="23"/>
      <c r="B100" s="23"/>
      <c r="C100" s="23"/>
      <c r="D100" s="23"/>
      <c r="E100" s="6" t="s">
        <v>110</v>
      </c>
      <c r="F100" s="10"/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/>
      <c r="G101" s="11"/>
      <c r="H101" s="12">
        <v>150000</v>
      </c>
    </row>
    <row r="102" spans="1:8" ht="12">
      <c r="A102" s="23"/>
      <c r="B102" s="23"/>
      <c r="C102" s="23"/>
      <c r="D102" s="23"/>
      <c r="E102" s="6" t="s">
        <v>112</v>
      </c>
      <c r="F102" s="13">
        <v>19000</v>
      </c>
      <c r="G102" s="14">
        <v>19000</v>
      </c>
      <c r="H102" s="15">
        <v>19000</v>
      </c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53047000</v>
      </c>
      <c r="G121" s="19">
        <f>SUM(G45)</f>
        <v>59773000</v>
      </c>
      <c r="H121" s="19">
        <f>SUM(H45)</f>
        <v>65406000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89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64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94039000</v>
      </c>
      <c r="G5" s="3">
        <v>102822000</v>
      </c>
      <c r="H5" s="3">
        <v>111529000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44887000</v>
      </c>
      <c r="G7" s="4">
        <f>SUM(G8:G19)</f>
        <v>49751000</v>
      </c>
      <c r="H7" s="4">
        <f>SUM(H8:H19)</f>
        <v>53115000</v>
      </c>
    </row>
    <row r="8" spans="1:8" ht="12.75">
      <c r="A8" s="23"/>
      <c r="B8" s="23"/>
      <c r="C8" s="23"/>
      <c r="D8" s="23"/>
      <c r="E8" s="28" t="s">
        <v>9</v>
      </c>
      <c r="F8" s="11">
        <v>24887000</v>
      </c>
      <c r="G8" s="11">
        <v>26751000</v>
      </c>
      <c r="H8" s="11">
        <v>28115000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5000000</v>
      </c>
      <c r="G11" s="11">
        <v>5000000</v>
      </c>
      <c r="H11" s="11">
        <v>5000000</v>
      </c>
    </row>
    <row r="12" spans="1:8" ht="12.75">
      <c r="A12" s="23"/>
      <c r="B12" s="23"/>
      <c r="C12" s="23"/>
      <c r="D12" s="23"/>
      <c r="E12" s="28" t="s">
        <v>13</v>
      </c>
      <c r="F12" s="20">
        <v>15000000</v>
      </c>
      <c r="G12" s="20">
        <v>18000000</v>
      </c>
      <c r="H12" s="20">
        <v>20000000</v>
      </c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2804000</v>
      </c>
      <c r="G20" s="3">
        <f>SUM(G21:G29)</f>
        <v>1550000</v>
      </c>
      <c r="H20" s="3">
        <f>SUM(H21:H29)</f>
        <v>1771000</v>
      </c>
    </row>
    <row r="21" spans="1:8" ht="12.75">
      <c r="A21" s="23"/>
      <c r="B21" s="23"/>
      <c r="C21" s="23"/>
      <c r="D21" s="23"/>
      <c r="E21" s="28" t="s">
        <v>22</v>
      </c>
      <c r="F21" s="20">
        <v>1550000</v>
      </c>
      <c r="G21" s="20">
        <v>1550000</v>
      </c>
      <c r="H21" s="20">
        <v>1771000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1254000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141730000</v>
      </c>
      <c r="G30" s="19">
        <f>+G5+G6+G7+G20</f>
        <v>154123000</v>
      </c>
      <c r="H30" s="19">
        <f>+H5+H6+H7+H20</f>
        <v>166415000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5000000</v>
      </c>
      <c r="G32" s="3">
        <f>SUM(G33:G38)</f>
        <v>1000000</v>
      </c>
      <c r="H32" s="3">
        <f>SUM(H33:H38)</f>
        <v>1000000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>
        <v>5000000</v>
      </c>
      <c r="G35" s="11">
        <v>1000000</v>
      </c>
      <c r="H35" s="11">
        <v>1000000</v>
      </c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300000</v>
      </c>
      <c r="G39" s="3">
        <f>SUM(G40:G40)</f>
        <v>500000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>
        <v>300000</v>
      </c>
      <c r="G40" s="20">
        <v>500000</v>
      </c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5300000</v>
      </c>
      <c r="G41" s="34">
        <f>+G32+G39</f>
        <v>1500000</v>
      </c>
      <c r="H41" s="34">
        <f>+H32+H39</f>
        <v>1000000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147030000</v>
      </c>
      <c r="G42" s="34">
        <f>+G30+G41</f>
        <v>155623000</v>
      </c>
      <c r="H42" s="34">
        <f>+H30+H41</f>
        <v>167415000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66950000</v>
      </c>
      <c r="G45" s="4">
        <f>SUM(G47+G53+G59+G65+G71+G77+G84+G90+G97+G104+G110+G116)</f>
        <v>36587000</v>
      </c>
      <c r="H45" s="4">
        <f>SUM(H47+H53+H59+H65+H71+H77+H84+H90+H97+H104+H110+H116)</f>
        <v>24160000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400000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400000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/>
      <c r="G55" s="11"/>
      <c r="H55" s="12"/>
    </row>
    <row r="56" spans="1:8" ht="12">
      <c r="A56" s="23"/>
      <c r="B56" s="23"/>
      <c r="C56" s="23"/>
      <c r="D56" s="23"/>
      <c r="E56" s="6" t="s">
        <v>78</v>
      </c>
      <c r="F56" s="10"/>
      <c r="G56" s="11"/>
      <c r="H56" s="12"/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56506000</v>
      </c>
      <c r="G65" s="3">
        <f>SUM(G66:G69)</f>
        <v>26000000</v>
      </c>
      <c r="H65" s="3">
        <f>SUM(H66:H69)</f>
        <v>13000000</v>
      </c>
    </row>
    <row r="66" spans="1:8" ht="12">
      <c r="A66" s="23"/>
      <c r="B66" s="23"/>
      <c r="C66" s="23"/>
      <c r="D66" s="23"/>
      <c r="E66" s="6" t="s">
        <v>84</v>
      </c>
      <c r="F66" s="7">
        <v>56506000</v>
      </c>
      <c r="G66" s="8">
        <v>26000000</v>
      </c>
      <c r="H66" s="9">
        <v>13000000</v>
      </c>
    </row>
    <row r="67" spans="1:8" ht="12">
      <c r="A67" s="23"/>
      <c r="B67" s="23"/>
      <c r="C67" s="23"/>
      <c r="D67" s="23"/>
      <c r="E67" s="6" t="s">
        <v>85</v>
      </c>
      <c r="F67" s="10"/>
      <c r="G67" s="11"/>
      <c r="H67" s="12"/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110000</v>
      </c>
      <c r="G77" s="3">
        <f>SUM(G78:G82)</f>
        <v>110000</v>
      </c>
      <c r="H77" s="3">
        <f>SUM(H78:H82)</f>
        <v>110000</v>
      </c>
    </row>
    <row r="78" spans="1:8" ht="12">
      <c r="A78" s="23"/>
      <c r="B78" s="23"/>
      <c r="C78" s="23"/>
      <c r="D78" s="23"/>
      <c r="E78" s="6" t="s">
        <v>90</v>
      </c>
      <c r="F78" s="7"/>
      <c r="G78" s="8"/>
      <c r="H78" s="9"/>
    </row>
    <row r="79" spans="1:8" ht="24.75">
      <c r="A79" s="23"/>
      <c r="B79" s="23"/>
      <c r="C79" s="23"/>
      <c r="D79" s="23"/>
      <c r="E79" s="38" t="s">
        <v>91</v>
      </c>
      <c r="F79" s="10">
        <v>110000</v>
      </c>
      <c r="G79" s="11">
        <v>110000</v>
      </c>
      <c r="H79" s="12">
        <v>110000</v>
      </c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9878000</v>
      </c>
      <c r="G90" s="3">
        <f>SUM(G91:G95)</f>
        <v>10421000</v>
      </c>
      <c r="H90" s="3">
        <f>SUM(H91:H95)</f>
        <v>10994000</v>
      </c>
    </row>
    <row r="91" spans="1:8" ht="12">
      <c r="A91" s="23"/>
      <c r="B91" s="23"/>
      <c r="C91" s="23"/>
      <c r="D91" s="23"/>
      <c r="E91" s="6" t="s">
        <v>104</v>
      </c>
      <c r="F91" s="7"/>
      <c r="G91" s="8"/>
      <c r="H91" s="9"/>
    </row>
    <row r="92" spans="1:8" ht="12">
      <c r="A92" s="23"/>
      <c r="B92" s="23"/>
      <c r="C92" s="23"/>
      <c r="D92" s="23"/>
      <c r="E92" s="6" t="s">
        <v>102</v>
      </c>
      <c r="F92" s="10">
        <v>9878000</v>
      </c>
      <c r="G92" s="11">
        <v>10421000</v>
      </c>
      <c r="H92" s="12">
        <v>10994000</v>
      </c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56000</v>
      </c>
      <c r="G97" s="3">
        <f>SUM(G98:G102)</f>
        <v>56000</v>
      </c>
      <c r="H97" s="3">
        <f>SUM(H98:H102)</f>
        <v>56000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/>
      <c r="G99" s="11"/>
      <c r="H99" s="12"/>
    </row>
    <row r="100" spans="1:8" ht="12">
      <c r="A100" s="23"/>
      <c r="B100" s="23"/>
      <c r="C100" s="23"/>
      <c r="D100" s="23"/>
      <c r="E100" s="6" t="s">
        <v>110</v>
      </c>
      <c r="F100" s="10"/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/>
      <c r="G101" s="11"/>
      <c r="H101" s="12"/>
    </row>
    <row r="102" spans="1:8" ht="12">
      <c r="A102" s="23"/>
      <c r="B102" s="23"/>
      <c r="C102" s="23"/>
      <c r="D102" s="23"/>
      <c r="E102" s="6" t="s">
        <v>112</v>
      </c>
      <c r="F102" s="13">
        <v>56000</v>
      </c>
      <c r="G102" s="14">
        <v>56000</v>
      </c>
      <c r="H102" s="15">
        <v>56000</v>
      </c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66950000</v>
      </c>
      <c r="G121" s="19">
        <f>SUM(G45)</f>
        <v>36587000</v>
      </c>
      <c r="H121" s="19">
        <f>SUM(H45)</f>
        <v>24160000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85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65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162480000</v>
      </c>
      <c r="G5" s="3">
        <v>167939000</v>
      </c>
      <c r="H5" s="3">
        <v>172733000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2445000</v>
      </c>
      <c r="G7" s="4">
        <f>SUM(G8:G19)</f>
        <v>2579000</v>
      </c>
      <c r="H7" s="4">
        <f>SUM(H8:H19)</f>
        <v>2729000</v>
      </c>
    </row>
    <row r="8" spans="1:8" ht="12.7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>
        <v>2445000</v>
      </c>
      <c r="G13" s="20">
        <v>2579000</v>
      </c>
      <c r="H13" s="20">
        <v>2729000</v>
      </c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3072000</v>
      </c>
      <c r="G20" s="3">
        <f>SUM(G21:G29)</f>
        <v>1000000</v>
      </c>
      <c r="H20" s="3">
        <f>SUM(H21:H29)</f>
        <v>1000000</v>
      </c>
    </row>
    <row r="21" spans="1:8" ht="12.75">
      <c r="A21" s="23"/>
      <c r="B21" s="23"/>
      <c r="C21" s="23"/>
      <c r="D21" s="23"/>
      <c r="E21" s="28" t="s">
        <v>22</v>
      </c>
      <c r="F21" s="20">
        <v>1000000</v>
      </c>
      <c r="G21" s="20">
        <v>1000000</v>
      </c>
      <c r="H21" s="20">
        <v>1000000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2072000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167997000</v>
      </c>
      <c r="G30" s="19">
        <f>+G5+G6+G7+G20</f>
        <v>171518000</v>
      </c>
      <c r="H30" s="19">
        <f>+H5+H6+H7+H20</f>
        <v>176462000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300000</v>
      </c>
      <c r="G39" s="3">
        <f>SUM(G40:G40)</f>
        <v>500000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>
        <v>300000</v>
      </c>
      <c r="G40" s="20">
        <v>500000</v>
      </c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300000</v>
      </c>
      <c r="G41" s="34">
        <f>+G32+G39</f>
        <v>500000</v>
      </c>
      <c r="H41" s="34">
        <f>+H32+H39</f>
        <v>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168297000</v>
      </c>
      <c r="G42" s="34">
        <f>+G30+G41</f>
        <v>172018000</v>
      </c>
      <c r="H42" s="34">
        <f>+H30+H41</f>
        <v>176462000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3400000</v>
      </c>
      <c r="G45" s="4">
        <f>SUM(G47+G53+G59+G65+G71+G77+G84+G90+G97+G104+G110+G116)</f>
        <v>4158000</v>
      </c>
      <c r="H45" s="4">
        <f>SUM(H47+H53+H59+H65+H71+H77+H84+H90+H97+H104+H110+H116)</f>
        <v>3335000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400000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400000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2100000</v>
      </c>
      <c r="G53" s="3">
        <f>SUM(G54:G57)</f>
        <v>2323000</v>
      </c>
      <c r="H53" s="3">
        <f>SUM(H54:H57)</f>
        <v>2435000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/>
      <c r="G55" s="11"/>
      <c r="H55" s="12"/>
    </row>
    <row r="56" spans="1:8" ht="12">
      <c r="A56" s="23"/>
      <c r="B56" s="23"/>
      <c r="C56" s="23"/>
      <c r="D56" s="23"/>
      <c r="E56" s="6" t="s">
        <v>78</v>
      </c>
      <c r="F56" s="10">
        <v>2100000</v>
      </c>
      <c r="G56" s="11">
        <v>2323000</v>
      </c>
      <c r="H56" s="12">
        <v>2435000</v>
      </c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84</v>
      </c>
      <c r="F66" s="7"/>
      <c r="G66" s="8"/>
      <c r="H66" s="9"/>
    </row>
    <row r="67" spans="1:8" ht="12">
      <c r="A67" s="23"/>
      <c r="B67" s="23"/>
      <c r="C67" s="23"/>
      <c r="D67" s="23"/>
      <c r="E67" s="6" t="s">
        <v>85</v>
      </c>
      <c r="F67" s="10"/>
      <c r="G67" s="11"/>
      <c r="H67" s="12"/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900000</v>
      </c>
      <c r="G77" s="3">
        <f>SUM(G78:G82)</f>
        <v>900000</v>
      </c>
      <c r="H77" s="3">
        <f>SUM(H78:H82)</f>
        <v>900000</v>
      </c>
    </row>
    <row r="78" spans="1:8" ht="12">
      <c r="A78" s="23"/>
      <c r="B78" s="23"/>
      <c r="C78" s="23"/>
      <c r="D78" s="23"/>
      <c r="E78" s="6" t="s">
        <v>90</v>
      </c>
      <c r="F78" s="7">
        <v>900000</v>
      </c>
      <c r="G78" s="8">
        <v>900000</v>
      </c>
      <c r="H78" s="9">
        <v>900000</v>
      </c>
    </row>
    <row r="79" spans="1:8" ht="24.75">
      <c r="A79" s="23"/>
      <c r="B79" s="23"/>
      <c r="C79" s="23"/>
      <c r="D79" s="23"/>
      <c r="E79" s="38" t="s">
        <v>91</v>
      </c>
      <c r="F79" s="10"/>
      <c r="G79" s="11"/>
      <c r="H79" s="12"/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0</v>
      </c>
      <c r="G90" s="3">
        <f>SUM(G91:G95)</f>
        <v>0</v>
      </c>
      <c r="H90" s="3">
        <f>SUM(H91:H95)</f>
        <v>0</v>
      </c>
    </row>
    <row r="91" spans="1:8" ht="12">
      <c r="A91" s="23"/>
      <c r="B91" s="23"/>
      <c r="C91" s="23"/>
      <c r="D91" s="23"/>
      <c r="E91" s="6" t="s">
        <v>104</v>
      </c>
      <c r="F91" s="7"/>
      <c r="G91" s="8"/>
      <c r="H91" s="9"/>
    </row>
    <row r="92" spans="1:8" ht="12">
      <c r="A92" s="23"/>
      <c r="B92" s="23"/>
      <c r="C92" s="23"/>
      <c r="D92" s="23"/>
      <c r="E92" s="6" t="s">
        <v>102</v>
      </c>
      <c r="F92" s="10"/>
      <c r="G92" s="11"/>
      <c r="H92" s="12"/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0</v>
      </c>
      <c r="G97" s="3">
        <f>SUM(G98:G102)</f>
        <v>935000</v>
      </c>
      <c r="H97" s="3">
        <f>SUM(H98:H102)</f>
        <v>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/>
      <c r="G99" s="11">
        <v>935000</v>
      </c>
      <c r="H99" s="12"/>
    </row>
    <row r="100" spans="1:8" ht="12">
      <c r="A100" s="23"/>
      <c r="B100" s="23"/>
      <c r="C100" s="23"/>
      <c r="D100" s="23"/>
      <c r="E100" s="6" t="s">
        <v>110</v>
      </c>
      <c r="F100" s="10"/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/>
      <c r="G101" s="11"/>
      <c r="H101" s="12"/>
    </row>
    <row r="102" spans="1:8" ht="12">
      <c r="A102" s="23"/>
      <c r="B102" s="23"/>
      <c r="C102" s="23"/>
      <c r="D102" s="23"/>
      <c r="E102" s="6" t="s">
        <v>112</v>
      </c>
      <c r="F102" s="13"/>
      <c r="G102" s="14"/>
      <c r="H102" s="15"/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3400000</v>
      </c>
      <c r="G121" s="19">
        <f>SUM(G45)</f>
        <v>4158000</v>
      </c>
      <c r="H121" s="19">
        <f>SUM(H45)</f>
        <v>3335000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88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66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17704000</v>
      </c>
      <c r="G5" s="3">
        <v>19000000</v>
      </c>
      <c r="H5" s="3">
        <v>20192000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6609000</v>
      </c>
      <c r="G7" s="4">
        <f>SUM(G8:G19)</f>
        <v>8760000</v>
      </c>
      <c r="H7" s="4">
        <f>SUM(H8:H19)</f>
        <v>8870000</v>
      </c>
    </row>
    <row r="8" spans="1:8" ht="12.75">
      <c r="A8" s="23"/>
      <c r="B8" s="23"/>
      <c r="C8" s="23"/>
      <c r="D8" s="23"/>
      <c r="E8" s="28" t="s">
        <v>9</v>
      </c>
      <c r="F8" s="11">
        <v>6609000</v>
      </c>
      <c r="G8" s="11">
        <v>6760000</v>
      </c>
      <c r="H8" s="11">
        <v>6870000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>
        <v>2000000</v>
      </c>
      <c r="H11" s="11">
        <v>2000000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3052000</v>
      </c>
      <c r="G20" s="3">
        <f>SUM(G21:G29)</f>
        <v>1800000</v>
      </c>
      <c r="H20" s="3">
        <f>SUM(H21:H29)</f>
        <v>1800000</v>
      </c>
    </row>
    <row r="21" spans="1:8" ht="12.75">
      <c r="A21" s="23"/>
      <c r="B21" s="23"/>
      <c r="C21" s="23"/>
      <c r="D21" s="23"/>
      <c r="E21" s="28" t="s">
        <v>22</v>
      </c>
      <c r="F21" s="20">
        <v>1800000</v>
      </c>
      <c r="G21" s="20">
        <v>1800000</v>
      </c>
      <c r="H21" s="20">
        <v>1800000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1252000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27365000</v>
      </c>
      <c r="G30" s="19">
        <f>+G5+G6+G7+G20</f>
        <v>29560000</v>
      </c>
      <c r="H30" s="19">
        <f>+H5+H6+H7+H20</f>
        <v>30862000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300000</v>
      </c>
      <c r="G39" s="3">
        <f>SUM(G40:G40)</f>
        <v>500000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>
        <v>300000</v>
      </c>
      <c r="G40" s="20">
        <v>500000</v>
      </c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300000</v>
      </c>
      <c r="G41" s="34">
        <f>+G32+G39</f>
        <v>500000</v>
      </c>
      <c r="H41" s="34">
        <f>+H32+H39</f>
        <v>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27665000</v>
      </c>
      <c r="G42" s="34">
        <f>+G30+G41</f>
        <v>30060000</v>
      </c>
      <c r="H42" s="34">
        <f>+H30+H41</f>
        <v>30862000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5964000</v>
      </c>
      <c r="G45" s="4">
        <f>SUM(G47+G53+G59+G65+G71+G77+G84+G90+G97+G104+G110+G116)</f>
        <v>1613000</v>
      </c>
      <c r="H45" s="4">
        <f>SUM(H47+H53+H59+H65+H71+H77+H84+H90+H97+H104+H110+H116)</f>
        <v>1840000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400000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400000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/>
      <c r="G55" s="11"/>
      <c r="H55" s="12"/>
    </row>
    <row r="56" spans="1:8" ht="12">
      <c r="A56" s="23"/>
      <c r="B56" s="23"/>
      <c r="C56" s="23"/>
      <c r="D56" s="23"/>
      <c r="E56" s="6" t="s">
        <v>78</v>
      </c>
      <c r="F56" s="10"/>
      <c r="G56" s="11"/>
      <c r="H56" s="12"/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84</v>
      </c>
      <c r="F66" s="7"/>
      <c r="G66" s="8"/>
      <c r="H66" s="9"/>
    </row>
    <row r="67" spans="1:8" ht="12">
      <c r="A67" s="23"/>
      <c r="B67" s="23"/>
      <c r="C67" s="23"/>
      <c r="D67" s="23"/>
      <c r="E67" s="6" t="s">
        <v>85</v>
      </c>
      <c r="F67" s="10"/>
      <c r="G67" s="11"/>
      <c r="H67" s="12"/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50000</v>
      </c>
      <c r="G77" s="3">
        <f>SUM(G78:G82)</f>
        <v>50000</v>
      </c>
      <c r="H77" s="3">
        <f>SUM(H78:H82)</f>
        <v>50000</v>
      </c>
    </row>
    <row r="78" spans="1:8" ht="12">
      <c r="A78" s="23"/>
      <c r="B78" s="23"/>
      <c r="C78" s="23"/>
      <c r="D78" s="23"/>
      <c r="E78" s="6" t="s">
        <v>90</v>
      </c>
      <c r="F78" s="7"/>
      <c r="G78" s="8"/>
      <c r="H78" s="9"/>
    </row>
    <row r="79" spans="1:8" ht="24.75">
      <c r="A79" s="23"/>
      <c r="B79" s="23"/>
      <c r="C79" s="23"/>
      <c r="D79" s="23"/>
      <c r="E79" s="38" t="s">
        <v>91</v>
      </c>
      <c r="F79" s="10">
        <v>50000</v>
      </c>
      <c r="G79" s="11">
        <v>50000</v>
      </c>
      <c r="H79" s="12">
        <v>50000</v>
      </c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1110000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>
        <v>1110000</v>
      </c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2110000</v>
      </c>
      <c r="G90" s="3">
        <f>SUM(G91:G95)</f>
        <v>1469000</v>
      </c>
      <c r="H90" s="3">
        <f>SUM(H91:H95)</f>
        <v>1550000</v>
      </c>
    </row>
    <row r="91" spans="1:8" ht="12">
      <c r="A91" s="23"/>
      <c r="B91" s="23"/>
      <c r="C91" s="23"/>
      <c r="D91" s="23"/>
      <c r="E91" s="6" t="s">
        <v>104</v>
      </c>
      <c r="F91" s="7">
        <v>1393000</v>
      </c>
      <c r="G91" s="8">
        <v>1469000</v>
      </c>
      <c r="H91" s="9">
        <v>1550000</v>
      </c>
    </row>
    <row r="92" spans="1:8" ht="12">
      <c r="A92" s="23"/>
      <c r="B92" s="23"/>
      <c r="C92" s="23"/>
      <c r="D92" s="23"/>
      <c r="E92" s="6" t="s">
        <v>102</v>
      </c>
      <c r="F92" s="10"/>
      <c r="G92" s="11"/>
      <c r="H92" s="12"/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>
        <v>717000</v>
      </c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2294000</v>
      </c>
      <c r="G97" s="3">
        <f>SUM(G98:G102)</f>
        <v>94000</v>
      </c>
      <c r="H97" s="3">
        <f>SUM(H98:H102)</f>
        <v>240000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/>
      <c r="G99" s="11"/>
      <c r="H99" s="12"/>
    </row>
    <row r="100" spans="1:8" ht="12">
      <c r="A100" s="23"/>
      <c r="B100" s="23"/>
      <c r="C100" s="23"/>
      <c r="D100" s="23"/>
      <c r="E100" s="6" t="s">
        <v>110</v>
      </c>
      <c r="F100" s="10">
        <v>2200000</v>
      </c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/>
      <c r="G101" s="11"/>
      <c r="H101" s="12">
        <v>146000</v>
      </c>
    </row>
    <row r="102" spans="1:8" ht="12">
      <c r="A102" s="23"/>
      <c r="B102" s="23"/>
      <c r="C102" s="23"/>
      <c r="D102" s="23"/>
      <c r="E102" s="6" t="s">
        <v>112</v>
      </c>
      <c r="F102" s="13">
        <v>94000</v>
      </c>
      <c r="G102" s="14">
        <v>94000</v>
      </c>
      <c r="H102" s="15">
        <v>94000</v>
      </c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5964000</v>
      </c>
      <c r="G121" s="19">
        <f>SUM(G45)</f>
        <v>1613000</v>
      </c>
      <c r="H121" s="19">
        <f>SUM(H45)</f>
        <v>1840000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91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67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22985000</v>
      </c>
      <c r="G5" s="3">
        <v>24842000</v>
      </c>
      <c r="H5" s="3">
        <v>26595000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7543000</v>
      </c>
      <c r="G7" s="4">
        <f>SUM(G8:G19)</f>
        <v>9781000</v>
      </c>
      <c r="H7" s="4">
        <f>SUM(H8:H19)</f>
        <v>9956000</v>
      </c>
    </row>
    <row r="8" spans="1:8" ht="12.75">
      <c r="A8" s="23"/>
      <c r="B8" s="23"/>
      <c r="C8" s="23"/>
      <c r="D8" s="23"/>
      <c r="E8" s="28" t="s">
        <v>9</v>
      </c>
      <c r="F8" s="11">
        <v>7543000</v>
      </c>
      <c r="G8" s="11">
        <v>7781000</v>
      </c>
      <c r="H8" s="11">
        <v>7956000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>
        <v>2000000</v>
      </c>
      <c r="H11" s="11">
        <v>2000000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2732000</v>
      </c>
      <c r="G20" s="3">
        <f>SUM(G21:G29)</f>
        <v>1700000</v>
      </c>
      <c r="H20" s="3">
        <f>SUM(H21:H29)</f>
        <v>1700000</v>
      </c>
    </row>
    <row r="21" spans="1:8" ht="12.75">
      <c r="A21" s="23"/>
      <c r="B21" s="23"/>
      <c r="C21" s="23"/>
      <c r="D21" s="23"/>
      <c r="E21" s="28" t="s">
        <v>22</v>
      </c>
      <c r="F21" s="20">
        <v>1700000</v>
      </c>
      <c r="G21" s="20">
        <v>1700000</v>
      </c>
      <c r="H21" s="20">
        <v>1700000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1032000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33260000</v>
      </c>
      <c r="G30" s="19">
        <f>+G5+G6+G7+G20</f>
        <v>36323000</v>
      </c>
      <c r="H30" s="19">
        <f>+H5+H6+H7+H20</f>
        <v>38251000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300000</v>
      </c>
      <c r="G39" s="3">
        <f>SUM(G40:G40)</f>
        <v>500000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>
        <v>300000</v>
      </c>
      <c r="G40" s="20">
        <v>500000</v>
      </c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300000</v>
      </c>
      <c r="G41" s="34">
        <f>+G32+G39</f>
        <v>500000</v>
      </c>
      <c r="H41" s="34">
        <f>+H32+H39</f>
        <v>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33560000</v>
      </c>
      <c r="G42" s="34">
        <f>+G30+G41</f>
        <v>36823000</v>
      </c>
      <c r="H42" s="34">
        <f>+H30+H41</f>
        <v>38251000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9215000</v>
      </c>
      <c r="G45" s="4">
        <f>SUM(G47+G53+G59+G65+G71+G77+G84+G90+G97+G104+G110+G116)</f>
        <v>2994000</v>
      </c>
      <c r="H45" s="4">
        <f>SUM(H47+H53+H59+H65+H71+H77+H84+H90+H97+H104+H110+H116)</f>
        <v>2247000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401000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401000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/>
      <c r="G55" s="11"/>
      <c r="H55" s="12"/>
    </row>
    <row r="56" spans="1:8" ht="12">
      <c r="A56" s="23"/>
      <c r="B56" s="23"/>
      <c r="C56" s="23"/>
      <c r="D56" s="23"/>
      <c r="E56" s="6" t="s">
        <v>78</v>
      </c>
      <c r="F56" s="10"/>
      <c r="G56" s="11"/>
      <c r="H56" s="12"/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84</v>
      </c>
      <c r="F66" s="7"/>
      <c r="G66" s="8"/>
      <c r="H66" s="9"/>
    </row>
    <row r="67" spans="1:8" ht="12">
      <c r="A67" s="23"/>
      <c r="B67" s="23"/>
      <c r="C67" s="23"/>
      <c r="D67" s="23"/>
      <c r="E67" s="6" t="s">
        <v>85</v>
      </c>
      <c r="F67" s="10"/>
      <c r="G67" s="11"/>
      <c r="H67" s="12"/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4500000</v>
      </c>
      <c r="G71" s="3">
        <f>SUM(G72:G75)</f>
        <v>1000000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>
        <v>4500000</v>
      </c>
      <c r="G72" s="8">
        <v>1000000</v>
      </c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50000</v>
      </c>
      <c r="G77" s="3">
        <f>SUM(G78:G82)</f>
        <v>50000</v>
      </c>
      <c r="H77" s="3">
        <f>SUM(H78:H82)</f>
        <v>50000</v>
      </c>
    </row>
    <row r="78" spans="1:8" ht="12">
      <c r="A78" s="23"/>
      <c r="B78" s="23"/>
      <c r="C78" s="23"/>
      <c r="D78" s="23"/>
      <c r="E78" s="6" t="s">
        <v>90</v>
      </c>
      <c r="F78" s="7"/>
      <c r="G78" s="8"/>
      <c r="H78" s="9"/>
    </row>
    <row r="79" spans="1:8" ht="24.75">
      <c r="A79" s="23"/>
      <c r="B79" s="23"/>
      <c r="C79" s="23"/>
      <c r="D79" s="23"/>
      <c r="E79" s="38" t="s">
        <v>91</v>
      </c>
      <c r="F79" s="10">
        <v>50000</v>
      </c>
      <c r="G79" s="11">
        <v>50000</v>
      </c>
      <c r="H79" s="12">
        <v>50000</v>
      </c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1790000</v>
      </c>
      <c r="G90" s="3">
        <f>SUM(G91:G95)</f>
        <v>1888000</v>
      </c>
      <c r="H90" s="3">
        <f>SUM(H91:H95)</f>
        <v>1991000</v>
      </c>
    </row>
    <row r="91" spans="1:8" ht="12">
      <c r="A91" s="23"/>
      <c r="B91" s="23"/>
      <c r="C91" s="23"/>
      <c r="D91" s="23"/>
      <c r="E91" s="6" t="s">
        <v>104</v>
      </c>
      <c r="F91" s="7">
        <v>779000</v>
      </c>
      <c r="G91" s="8">
        <v>822000</v>
      </c>
      <c r="H91" s="9">
        <v>867000</v>
      </c>
    </row>
    <row r="92" spans="1:8" ht="12">
      <c r="A92" s="23"/>
      <c r="B92" s="23"/>
      <c r="C92" s="23"/>
      <c r="D92" s="23"/>
      <c r="E92" s="6" t="s">
        <v>102</v>
      </c>
      <c r="F92" s="10">
        <v>1011000</v>
      </c>
      <c r="G92" s="11">
        <v>1066000</v>
      </c>
      <c r="H92" s="12">
        <v>1124000</v>
      </c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2474000</v>
      </c>
      <c r="G97" s="3">
        <f>SUM(G98:G102)</f>
        <v>56000</v>
      </c>
      <c r="H97" s="3">
        <f>SUM(H98:H102)</f>
        <v>206000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/>
      <c r="G99" s="11"/>
      <c r="H99" s="12"/>
    </row>
    <row r="100" spans="1:8" ht="12">
      <c r="A100" s="23"/>
      <c r="B100" s="23"/>
      <c r="C100" s="23"/>
      <c r="D100" s="23"/>
      <c r="E100" s="6" t="s">
        <v>110</v>
      </c>
      <c r="F100" s="10">
        <v>2418000</v>
      </c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/>
      <c r="G101" s="11"/>
      <c r="H101" s="12">
        <v>150000</v>
      </c>
    </row>
    <row r="102" spans="1:8" ht="12">
      <c r="A102" s="23"/>
      <c r="B102" s="23"/>
      <c r="C102" s="23"/>
      <c r="D102" s="23"/>
      <c r="E102" s="6" t="s">
        <v>112</v>
      </c>
      <c r="F102" s="13">
        <v>56000</v>
      </c>
      <c r="G102" s="14">
        <v>56000</v>
      </c>
      <c r="H102" s="15">
        <v>56000</v>
      </c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9215000</v>
      </c>
      <c r="G121" s="19">
        <f>SUM(G45)</f>
        <v>2994000</v>
      </c>
      <c r="H121" s="19">
        <f>SUM(H45)</f>
        <v>2247000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88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41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60792000</v>
      </c>
      <c r="G5" s="3">
        <v>65619000</v>
      </c>
      <c r="H5" s="3">
        <v>70360000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79040000</v>
      </c>
      <c r="G7" s="4">
        <f>SUM(G8:G19)</f>
        <v>55707000</v>
      </c>
      <c r="H7" s="4">
        <f>SUM(H8:H19)</f>
        <v>60258000</v>
      </c>
    </row>
    <row r="8" spans="1:8" ht="12.75">
      <c r="A8" s="23"/>
      <c r="B8" s="23"/>
      <c r="C8" s="23"/>
      <c r="D8" s="23"/>
      <c r="E8" s="28" t="s">
        <v>9</v>
      </c>
      <c r="F8" s="11">
        <v>31190000</v>
      </c>
      <c r="G8" s="11">
        <v>22707000</v>
      </c>
      <c r="H8" s="11">
        <v>23818000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850000</v>
      </c>
      <c r="G11" s="11">
        <v>3000000</v>
      </c>
      <c r="H11" s="11">
        <v>5000000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47000000</v>
      </c>
      <c r="G16" s="11">
        <v>30000000</v>
      </c>
      <c r="H16" s="11">
        <v>31440000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3490000</v>
      </c>
      <c r="G20" s="3">
        <f>SUM(G21:G29)</f>
        <v>1550000</v>
      </c>
      <c r="H20" s="3">
        <f>SUM(H21:H29)</f>
        <v>1771000</v>
      </c>
    </row>
    <row r="21" spans="1:8" ht="12.75">
      <c r="A21" s="23"/>
      <c r="B21" s="23"/>
      <c r="C21" s="23"/>
      <c r="D21" s="23"/>
      <c r="E21" s="28" t="s">
        <v>22</v>
      </c>
      <c r="F21" s="20">
        <v>1550000</v>
      </c>
      <c r="G21" s="20">
        <v>1550000</v>
      </c>
      <c r="H21" s="20">
        <v>1771000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1940000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143322000</v>
      </c>
      <c r="G30" s="19">
        <f>+G5+G6+G7+G20</f>
        <v>122876000</v>
      </c>
      <c r="H30" s="19">
        <f>+H5+H6+H7+H20</f>
        <v>132389000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6000000</v>
      </c>
      <c r="G32" s="3">
        <f>SUM(G33:G38)</f>
        <v>19000000</v>
      </c>
      <c r="H32" s="3">
        <f>SUM(H33:H38)</f>
        <v>17047000</v>
      </c>
    </row>
    <row r="33" spans="1:8" ht="12.75">
      <c r="A33" s="23"/>
      <c r="B33" s="23"/>
      <c r="C33" s="23"/>
      <c r="D33" s="23"/>
      <c r="E33" s="28" t="s">
        <v>16</v>
      </c>
      <c r="F33" s="11">
        <v>6000000</v>
      </c>
      <c r="G33" s="11">
        <v>19000000</v>
      </c>
      <c r="H33" s="11">
        <v>17047000</v>
      </c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6000000</v>
      </c>
      <c r="G41" s="34">
        <f>+G32+G39</f>
        <v>19000000</v>
      </c>
      <c r="H41" s="34">
        <f>+H32+H39</f>
        <v>17047000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149322000</v>
      </c>
      <c r="G42" s="34">
        <f>+G30+G41</f>
        <v>141876000</v>
      </c>
      <c r="H42" s="34">
        <f>+H30+H41</f>
        <v>149436000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27958000</v>
      </c>
      <c r="G45" s="4">
        <f>SUM(G47+G53+G59+G65+G71+G77+G84+G90+G97+G104+G110+G116)</f>
        <v>40204000</v>
      </c>
      <c r="H45" s="4">
        <f>SUM(H47+H53+H59+H65+H71+H77+H84+H90+H97+H104+H110+H116)</f>
        <v>34147000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401000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401000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/>
      <c r="G55" s="11"/>
      <c r="H55" s="12"/>
    </row>
    <row r="56" spans="1:8" ht="12">
      <c r="A56" s="23"/>
      <c r="B56" s="23"/>
      <c r="C56" s="23"/>
      <c r="D56" s="23"/>
      <c r="E56" s="6" t="s">
        <v>78</v>
      </c>
      <c r="F56" s="10"/>
      <c r="G56" s="11"/>
      <c r="H56" s="12"/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19000000</v>
      </c>
      <c r="G65" s="3">
        <f>SUM(G66:G69)</f>
        <v>31240000</v>
      </c>
      <c r="H65" s="3">
        <f>SUM(H66:H69)</f>
        <v>24700000</v>
      </c>
    </row>
    <row r="66" spans="1:8" ht="12">
      <c r="A66" s="23"/>
      <c r="B66" s="23"/>
      <c r="C66" s="23"/>
      <c r="D66" s="23"/>
      <c r="E66" s="6" t="s">
        <v>84</v>
      </c>
      <c r="F66" s="7">
        <v>19000000</v>
      </c>
      <c r="G66" s="8">
        <v>31240000</v>
      </c>
      <c r="H66" s="9">
        <v>24700000</v>
      </c>
    </row>
    <row r="67" spans="1:8" ht="12">
      <c r="A67" s="23"/>
      <c r="B67" s="23"/>
      <c r="C67" s="23"/>
      <c r="D67" s="23"/>
      <c r="E67" s="6" t="s">
        <v>85</v>
      </c>
      <c r="F67" s="10"/>
      <c r="G67" s="11"/>
      <c r="H67" s="12"/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90000</v>
      </c>
      <c r="G77" s="3">
        <f>SUM(G78:G82)</f>
        <v>90000</v>
      </c>
      <c r="H77" s="3">
        <f>SUM(H78:H82)</f>
        <v>90000</v>
      </c>
    </row>
    <row r="78" spans="1:8" ht="12">
      <c r="A78" s="23"/>
      <c r="B78" s="23"/>
      <c r="C78" s="23"/>
      <c r="D78" s="23"/>
      <c r="E78" s="6" t="s">
        <v>90</v>
      </c>
      <c r="F78" s="7"/>
      <c r="G78" s="8"/>
      <c r="H78" s="9"/>
    </row>
    <row r="79" spans="1:8" ht="24.75">
      <c r="A79" s="23"/>
      <c r="B79" s="23"/>
      <c r="C79" s="23"/>
      <c r="D79" s="23"/>
      <c r="E79" s="38" t="s">
        <v>91</v>
      </c>
      <c r="F79" s="10">
        <v>90000</v>
      </c>
      <c r="G79" s="11">
        <v>90000</v>
      </c>
      <c r="H79" s="12">
        <v>90000</v>
      </c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8223000</v>
      </c>
      <c r="G90" s="3">
        <f>SUM(G91:G95)</f>
        <v>8780000</v>
      </c>
      <c r="H90" s="3">
        <f>SUM(H91:H95)</f>
        <v>9263000</v>
      </c>
    </row>
    <row r="91" spans="1:8" ht="12">
      <c r="A91" s="23"/>
      <c r="B91" s="23"/>
      <c r="C91" s="23"/>
      <c r="D91" s="23"/>
      <c r="E91" s="6" t="s">
        <v>104</v>
      </c>
      <c r="F91" s="7">
        <v>4787000</v>
      </c>
      <c r="G91" s="8">
        <v>5050000</v>
      </c>
      <c r="H91" s="9">
        <v>5328000</v>
      </c>
    </row>
    <row r="92" spans="1:8" ht="12">
      <c r="A92" s="23"/>
      <c r="B92" s="23"/>
      <c r="C92" s="23"/>
      <c r="D92" s="23"/>
      <c r="E92" s="6" t="s">
        <v>102</v>
      </c>
      <c r="F92" s="10">
        <v>3436000</v>
      </c>
      <c r="G92" s="11">
        <v>3730000</v>
      </c>
      <c r="H92" s="12">
        <v>3935000</v>
      </c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244000</v>
      </c>
      <c r="G97" s="3">
        <f>SUM(G98:G102)</f>
        <v>94000</v>
      </c>
      <c r="H97" s="3">
        <f>SUM(H98:H102)</f>
        <v>94000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/>
      <c r="G99" s="11"/>
      <c r="H99" s="12"/>
    </row>
    <row r="100" spans="1:8" ht="12">
      <c r="A100" s="23"/>
      <c r="B100" s="23"/>
      <c r="C100" s="23"/>
      <c r="D100" s="23"/>
      <c r="E100" s="6" t="s">
        <v>110</v>
      </c>
      <c r="F100" s="10"/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>
        <v>150000</v>
      </c>
      <c r="G101" s="11"/>
      <c r="H101" s="12"/>
    </row>
    <row r="102" spans="1:8" ht="12">
      <c r="A102" s="23"/>
      <c r="B102" s="23"/>
      <c r="C102" s="23"/>
      <c r="D102" s="23"/>
      <c r="E102" s="6" t="s">
        <v>112</v>
      </c>
      <c r="F102" s="13">
        <v>94000</v>
      </c>
      <c r="G102" s="14">
        <v>94000</v>
      </c>
      <c r="H102" s="15">
        <v>94000</v>
      </c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27958000</v>
      </c>
      <c r="G121" s="19">
        <f>SUM(G45)</f>
        <v>40204000</v>
      </c>
      <c r="H121" s="19">
        <f>SUM(H45)</f>
        <v>34147000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94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68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67109000</v>
      </c>
      <c r="G5" s="3">
        <v>72374000</v>
      </c>
      <c r="H5" s="3">
        <v>77322000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20306000</v>
      </c>
      <c r="G7" s="4">
        <f>SUM(G8:G19)</f>
        <v>19739000</v>
      </c>
      <c r="H7" s="4">
        <f>SUM(H8:H19)</f>
        <v>21217000</v>
      </c>
    </row>
    <row r="8" spans="1:8" ht="12.75">
      <c r="A8" s="23"/>
      <c r="B8" s="23"/>
      <c r="C8" s="23"/>
      <c r="D8" s="23"/>
      <c r="E8" s="28" t="s">
        <v>9</v>
      </c>
      <c r="F8" s="11">
        <v>13906000</v>
      </c>
      <c r="G8" s="11">
        <v>14739000</v>
      </c>
      <c r="H8" s="11">
        <v>15346000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6400000</v>
      </c>
      <c r="G11" s="11">
        <v>5000000</v>
      </c>
      <c r="H11" s="11">
        <v>5871000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3559000</v>
      </c>
      <c r="G20" s="3">
        <f>SUM(G21:G29)</f>
        <v>1964000</v>
      </c>
      <c r="H20" s="3">
        <f>SUM(H21:H29)</f>
        <v>5185000</v>
      </c>
    </row>
    <row r="21" spans="1:8" ht="12.75">
      <c r="A21" s="23"/>
      <c r="B21" s="23"/>
      <c r="C21" s="23"/>
      <c r="D21" s="23"/>
      <c r="E21" s="28" t="s">
        <v>22</v>
      </c>
      <c r="F21" s="20">
        <v>1700000</v>
      </c>
      <c r="G21" s="20">
        <v>1964000</v>
      </c>
      <c r="H21" s="20">
        <v>2185000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1859000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>
        <v>3000000</v>
      </c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90974000</v>
      </c>
      <c r="G30" s="19">
        <f>+G5+G6+G7+G20</f>
        <v>94077000</v>
      </c>
      <c r="H30" s="19">
        <f>+H5+H6+H7+H20</f>
        <v>103724000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300000</v>
      </c>
      <c r="G39" s="3">
        <f>SUM(G40:G40)</f>
        <v>500000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>
        <v>300000</v>
      </c>
      <c r="G40" s="20">
        <v>500000</v>
      </c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300000</v>
      </c>
      <c r="G41" s="34">
        <f>+G32+G39</f>
        <v>500000</v>
      </c>
      <c r="H41" s="34">
        <f>+H32+H39</f>
        <v>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91274000</v>
      </c>
      <c r="G42" s="34">
        <f>+G30+G41</f>
        <v>94577000</v>
      </c>
      <c r="H42" s="34">
        <f>+H30+H41</f>
        <v>103724000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13642000</v>
      </c>
      <c r="G45" s="4">
        <f>SUM(G47+G53+G59+G65+G71+G77+G84+G90+G97+G104+G110+G116)</f>
        <v>7991000</v>
      </c>
      <c r="H45" s="4">
        <f>SUM(H47+H53+H59+H65+H71+H77+H84+H90+H97+H104+H110+H116)</f>
        <v>8428000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401000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401000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/>
      <c r="G55" s="11"/>
      <c r="H55" s="12"/>
    </row>
    <row r="56" spans="1:8" ht="12">
      <c r="A56" s="23"/>
      <c r="B56" s="23"/>
      <c r="C56" s="23"/>
      <c r="D56" s="23"/>
      <c r="E56" s="6" t="s">
        <v>78</v>
      </c>
      <c r="F56" s="10"/>
      <c r="G56" s="11"/>
      <c r="H56" s="12"/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4578000</v>
      </c>
      <c r="G65" s="3">
        <f>SUM(G66:G69)</f>
        <v>252000</v>
      </c>
      <c r="H65" s="3">
        <f>SUM(H66:H69)</f>
        <v>1264000</v>
      </c>
    </row>
    <row r="66" spans="1:8" ht="12">
      <c r="A66" s="23"/>
      <c r="B66" s="23"/>
      <c r="C66" s="23"/>
      <c r="D66" s="23"/>
      <c r="E66" s="6" t="s">
        <v>84</v>
      </c>
      <c r="F66" s="7">
        <v>4340000</v>
      </c>
      <c r="G66" s="8"/>
      <c r="H66" s="9">
        <v>1000000</v>
      </c>
    </row>
    <row r="67" spans="1:8" ht="12">
      <c r="A67" s="23"/>
      <c r="B67" s="23"/>
      <c r="C67" s="23"/>
      <c r="D67" s="23"/>
      <c r="E67" s="6" t="s">
        <v>85</v>
      </c>
      <c r="F67" s="10">
        <v>238000</v>
      </c>
      <c r="G67" s="11">
        <v>252000</v>
      </c>
      <c r="H67" s="12">
        <v>264000</v>
      </c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50000</v>
      </c>
      <c r="G77" s="3">
        <f>SUM(G78:G82)</f>
        <v>50000</v>
      </c>
      <c r="H77" s="3">
        <f>SUM(H78:H82)</f>
        <v>50000</v>
      </c>
    </row>
    <row r="78" spans="1:8" ht="12">
      <c r="A78" s="23"/>
      <c r="B78" s="23"/>
      <c r="C78" s="23"/>
      <c r="D78" s="23"/>
      <c r="E78" s="6" t="s">
        <v>90</v>
      </c>
      <c r="F78" s="7"/>
      <c r="G78" s="8"/>
      <c r="H78" s="9"/>
    </row>
    <row r="79" spans="1:8" ht="24.75">
      <c r="A79" s="23"/>
      <c r="B79" s="23"/>
      <c r="C79" s="23"/>
      <c r="D79" s="23"/>
      <c r="E79" s="38" t="s">
        <v>91</v>
      </c>
      <c r="F79" s="10">
        <v>50000</v>
      </c>
      <c r="G79" s="11">
        <v>50000</v>
      </c>
      <c r="H79" s="12">
        <v>50000</v>
      </c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6207000</v>
      </c>
      <c r="G90" s="3">
        <f>SUM(G91:G95)</f>
        <v>6548000</v>
      </c>
      <c r="H90" s="3">
        <f>SUM(H91:H95)</f>
        <v>6908000</v>
      </c>
    </row>
    <row r="91" spans="1:8" ht="12">
      <c r="A91" s="23"/>
      <c r="B91" s="23"/>
      <c r="C91" s="23"/>
      <c r="D91" s="23"/>
      <c r="E91" s="6" t="s">
        <v>104</v>
      </c>
      <c r="F91" s="7">
        <v>6207000</v>
      </c>
      <c r="G91" s="8">
        <v>6548000</v>
      </c>
      <c r="H91" s="9">
        <v>6908000</v>
      </c>
    </row>
    <row r="92" spans="1:8" ht="12">
      <c r="A92" s="23"/>
      <c r="B92" s="23"/>
      <c r="C92" s="23"/>
      <c r="D92" s="23"/>
      <c r="E92" s="6" t="s">
        <v>102</v>
      </c>
      <c r="F92" s="10"/>
      <c r="G92" s="11"/>
      <c r="H92" s="12"/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2406000</v>
      </c>
      <c r="G97" s="3">
        <f>SUM(G98:G102)</f>
        <v>1141000</v>
      </c>
      <c r="H97" s="3">
        <f>SUM(H98:H102)</f>
        <v>206000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/>
      <c r="G99" s="11">
        <v>935000</v>
      </c>
      <c r="H99" s="12"/>
    </row>
    <row r="100" spans="1:8" ht="12">
      <c r="A100" s="23"/>
      <c r="B100" s="23"/>
      <c r="C100" s="23"/>
      <c r="D100" s="23"/>
      <c r="E100" s="6" t="s">
        <v>110</v>
      </c>
      <c r="F100" s="10">
        <v>2050000</v>
      </c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>
        <v>150000</v>
      </c>
      <c r="G101" s="11"/>
      <c r="H101" s="12"/>
    </row>
    <row r="102" spans="1:8" ht="12">
      <c r="A102" s="23"/>
      <c r="B102" s="23"/>
      <c r="C102" s="23"/>
      <c r="D102" s="23"/>
      <c r="E102" s="6" t="s">
        <v>112</v>
      </c>
      <c r="F102" s="13">
        <v>206000</v>
      </c>
      <c r="G102" s="14">
        <v>206000</v>
      </c>
      <c r="H102" s="15">
        <v>206000</v>
      </c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13642000</v>
      </c>
      <c r="G121" s="19">
        <f>SUM(G45)</f>
        <v>7991000</v>
      </c>
      <c r="H121" s="19">
        <f>SUM(H45)</f>
        <v>8428000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91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69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31965000</v>
      </c>
      <c r="G5" s="3">
        <v>33485000</v>
      </c>
      <c r="H5" s="3">
        <v>34811000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1948000</v>
      </c>
      <c r="G7" s="4">
        <f>SUM(G8:G19)</f>
        <v>2055000</v>
      </c>
      <c r="H7" s="4">
        <f>SUM(H8:H19)</f>
        <v>2174000</v>
      </c>
    </row>
    <row r="8" spans="1:8" ht="12.7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>
        <v>1948000</v>
      </c>
      <c r="G13" s="20">
        <v>2055000</v>
      </c>
      <c r="H13" s="20">
        <v>2174000</v>
      </c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2262000</v>
      </c>
      <c r="G20" s="3">
        <f>SUM(G21:G29)</f>
        <v>1000000</v>
      </c>
      <c r="H20" s="3">
        <f>SUM(H21:H29)</f>
        <v>1000000</v>
      </c>
    </row>
    <row r="21" spans="1:8" ht="12.75">
      <c r="A21" s="23"/>
      <c r="B21" s="23"/>
      <c r="C21" s="23"/>
      <c r="D21" s="23"/>
      <c r="E21" s="28" t="s">
        <v>22</v>
      </c>
      <c r="F21" s="20">
        <v>1000000</v>
      </c>
      <c r="G21" s="20">
        <v>1000000</v>
      </c>
      <c r="H21" s="20">
        <v>1000000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1262000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36175000</v>
      </c>
      <c r="G30" s="19">
        <f>+G5+G6+G7+G20</f>
        <v>36540000</v>
      </c>
      <c r="H30" s="19">
        <f>+H5+H6+H7+H20</f>
        <v>37985000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300000</v>
      </c>
      <c r="G39" s="3">
        <f>SUM(G40:G40)</f>
        <v>500000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>
        <v>300000</v>
      </c>
      <c r="G40" s="20">
        <v>500000</v>
      </c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300000</v>
      </c>
      <c r="G41" s="34">
        <f>+G32+G39</f>
        <v>500000</v>
      </c>
      <c r="H41" s="34">
        <f>+H32+H39</f>
        <v>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36475000</v>
      </c>
      <c r="G42" s="34">
        <f>+G30+G41</f>
        <v>37040000</v>
      </c>
      <c r="H42" s="34">
        <f>+H30+H41</f>
        <v>37985000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2750000</v>
      </c>
      <c r="G45" s="4">
        <f>SUM(G47+G53+G59+G65+G71+G77+G84+G90+G97+G104+G110+G116)</f>
        <v>2323000</v>
      </c>
      <c r="H45" s="4">
        <f>SUM(H47+H53+H59+H65+H71+H77+H84+H90+H97+H104+H110+H116)</f>
        <v>3676000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400000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400000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2100000</v>
      </c>
      <c r="G53" s="3">
        <f>SUM(G54:G57)</f>
        <v>2323000</v>
      </c>
      <c r="H53" s="3">
        <f>SUM(H54:H57)</f>
        <v>2435000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/>
      <c r="G55" s="11"/>
      <c r="H55" s="12"/>
    </row>
    <row r="56" spans="1:8" ht="12">
      <c r="A56" s="23"/>
      <c r="B56" s="23"/>
      <c r="C56" s="23"/>
      <c r="D56" s="23"/>
      <c r="E56" s="6" t="s">
        <v>78</v>
      </c>
      <c r="F56" s="10">
        <v>2100000</v>
      </c>
      <c r="G56" s="11">
        <v>2323000</v>
      </c>
      <c r="H56" s="12">
        <v>2435000</v>
      </c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84</v>
      </c>
      <c r="F66" s="7"/>
      <c r="G66" s="8"/>
      <c r="H66" s="9"/>
    </row>
    <row r="67" spans="1:8" ht="12">
      <c r="A67" s="23"/>
      <c r="B67" s="23"/>
      <c r="C67" s="23"/>
      <c r="D67" s="23"/>
      <c r="E67" s="6" t="s">
        <v>85</v>
      </c>
      <c r="F67" s="10"/>
      <c r="G67" s="11"/>
      <c r="H67" s="12"/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0</v>
      </c>
      <c r="G77" s="3">
        <f>SUM(G78:G82)</f>
        <v>0</v>
      </c>
      <c r="H77" s="3">
        <f>SUM(H78:H82)</f>
        <v>0</v>
      </c>
    </row>
    <row r="78" spans="1:8" ht="12">
      <c r="A78" s="23"/>
      <c r="B78" s="23"/>
      <c r="C78" s="23"/>
      <c r="D78" s="23"/>
      <c r="E78" s="6" t="s">
        <v>90</v>
      </c>
      <c r="F78" s="7"/>
      <c r="G78" s="8"/>
      <c r="H78" s="9"/>
    </row>
    <row r="79" spans="1:8" ht="24.75">
      <c r="A79" s="23"/>
      <c r="B79" s="23"/>
      <c r="C79" s="23"/>
      <c r="D79" s="23"/>
      <c r="E79" s="38" t="s">
        <v>91</v>
      </c>
      <c r="F79" s="10"/>
      <c r="G79" s="11"/>
      <c r="H79" s="12"/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0</v>
      </c>
      <c r="G90" s="3">
        <f>SUM(G91:G95)</f>
        <v>0</v>
      </c>
      <c r="H90" s="3">
        <f>SUM(H91:H95)</f>
        <v>0</v>
      </c>
    </row>
    <row r="91" spans="1:8" ht="12">
      <c r="A91" s="23"/>
      <c r="B91" s="23"/>
      <c r="C91" s="23"/>
      <c r="D91" s="23"/>
      <c r="E91" s="6" t="s">
        <v>104</v>
      </c>
      <c r="F91" s="7"/>
      <c r="G91" s="8"/>
      <c r="H91" s="9"/>
    </row>
    <row r="92" spans="1:8" ht="12">
      <c r="A92" s="23"/>
      <c r="B92" s="23"/>
      <c r="C92" s="23"/>
      <c r="D92" s="23"/>
      <c r="E92" s="6" t="s">
        <v>102</v>
      </c>
      <c r="F92" s="10"/>
      <c r="G92" s="11"/>
      <c r="H92" s="12"/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250000</v>
      </c>
      <c r="G97" s="3">
        <f>SUM(G98:G102)</f>
        <v>0</v>
      </c>
      <c r="H97" s="3">
        <f>SUM(H98:H102)</f>
        <v>1241000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/>
      <c r="G99" s="11"/>
      <c r="H99" s="12">
        <v>1241000</v>
      </c>
    </row>
    <row r="100" spans="1:8" ht="12">
      <c r="A100" s="23"/>
      <c r="B100" s="23"/>
      <c r="C100" s="23"/>
      <c r="D100" s="23"/>
      <c r="E100" s="6" t="s">
        <v>110</v>
      </c>
      <c r="F100" s="10">
        <v>250000</v>
      </c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/>
      <c r="G101" s="11"/>
      <c r="H101" s="12"/>
    </row>
    <row r="102" spans="1:8" ht="12">
      <c r="A102" s="23"/>
      <c r="B102" s="23"/>
      <c r="C102" s="23"/>
      <c r="D102" s="23"/>
      <c r="E102" s="6" t="s">
        <v>112</v>
      </c>
      <c r="F102" s="13"/>
      <c r="G102" s="14"/>
      <c r="H102" s="15"/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2750000</v>
      </c>
      <c r="G121" s="19">
        <f>SUM(G45)</f>
        <v>2323000</v>
      </c>
      <c r="H121" s="19">
        <f>SUM(H45)</f>
        <v>3676000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88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42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53069000</v>
      </c>
      <c r="G5" s="3">
        <v>57445000</v>
      </c>
      <c r="H5" s="3">
        <v>61703000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68344000</v>
      </c>
      <c r="G7" s="4">
        <f>SUM(G8:G19)</f>
        <v>61582000</v>
      </c>
      <c r="H7" s="4">
        <f>SUM(H8:H19)</f>
        <v>58749000</v>
      </c>
    </row>
    <row r="8" spans="1:8" ht="12.75">
      <c r="A8" s="23"/>
      <c r="B8" s="23"/>
      <c r="C8" s="23"/>
      <c r="D8" s="23"/>
      <c r="E8" s="28" t="s">
        <v>9</v>
      </c>
      <c r="F8" s="11">
        <v>15590000</v>
      </c>
      <c r="G8" s="11">
        <v>16582000</v>
      </c>
      <c r="H8" s="11">
        <v>17309000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22754000</v>
      </c>
      <c r="G11" s="11">
        <v>15000000</v>
      </c>
      <c r="H11" s="11">
        <v>10000000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30000000</v>
      </c>
      <c r="G16" s="11">
        <v>30000000</v>
      </c>
      <c r="H16" s="11">
        <v>31440000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4132000</v>
      </c>
      <c r="G20" s="3">
        <f>SUM(G21:G29)</f>
        <v>2023000</v>
      </c>
      <c r="H20" s="3">
        <f>SUM(H21:H29)</f>
        <v>2232000</v>
      </c>
    </row>
    <row r="21" spans="1:8" ht="12.75">
      <c r="A21" s="23"/>
      <c r="B21" s="23"/>
      <c r="C21" s="23"/>
      <c r="D21" s="23"/>
      <c r="E21" s="28" t="s">
        <v>22</v>
      </c>
      <c r="F21" s="20">
        <v>2011000</v>
      </c>
      <c r="G21" s="20">
        <v>2023000</v>
      </c>
      <c r="H21" s="20">
        <v>2232000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2121000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125545000</v>
      </c>
      <c r="G30" s="19">
        <f>+G5+G6+G7+G20</f>
        <v>121050000</v>
      </c>
      <c r="H30" s="19">
        <f>+H5+H6+H7+H20</f>
        <v>122684000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36587000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>
        <v>36587000</v>
      </c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36587000</v>
      </c>
      <c r="G41" s="34">
        <f>+G32+G39</f>
        <v>0</v>
      </c>
      <c r="H41" s="34">
        <f>+H32+H39</f>
        <v>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162132000</v>
      </c>
      <c r="G42" s="34">
        <f>+G30+G41</f>
        <v>121050000</v>
      </c>
      <c r="H42" s="34">
        <f>+H30+H41</f>
        <v>122684000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18666000</v>
      </c>
      <c r="G45" s="4">
        <f>SUM(G47+G53+G59+G65+G71+G77+G84+G90+G97+G104+G110+G116)</f>
        <v>25191000</v>
      </c>
      <c r="H45" s="4">
        <f>SUM(H47+H53+H59+H65+H71+H77+H84+H90+H97+H104+H110+H116)</f>
        <v>26392000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401000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401000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/>
      <c r="G55" s="11"/>
      <c r="H55" s="12"/>
    </row>
    <row r="56" spans="1:8" ht="12">
      <c r="A56" s="23"/>
      <c r="B56" s="23"/>
      <c r="C56" s="23"/>
      <c r="D56" s="23"/>
      <c r="E56" s="6" t="s">
        <v>78</v>
      </c>
      <c r="F56" s="10"/>
      <c r="G56" s="11"/>
      <c r="H56" s="12"/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13000000</v>
      </c>
      <c r="G65" s="3">
        <f>SUM(G66:G69)</f>
        <v>19500000</v>
      </c>
      <c r="H65" s="3">
        <f>SUM(H66:H69)</f>
        <v>20560000</v>
      </c>
    </row>
    <row r="66" spans="1:8" ht="12">
      <c r="A66" s="23"/>
      <c r="B66" s="23"/>
      <c r="C66" s="23"/>
      <c r="D66" s="23"/>
      <c r="E66" s="6" t="s">
        <v>84</v>
      </c>
      <c r="F66" s="7">
        <v>13000000</v>
      </c>
      <c r="G66" s="8">
        <v>19500000</v>
      </c>
      <c r="H66" s="9">
        <v>20560000</v>
      </c>
    </row>
    <row r="67" spans="1:8" ht="12">
      <c r="A67" s="23"/>
      <c r="B67" s="23"/>
      <c r="C67" s="23"/>
      <c r="D67" s="23"/>
      <c r="E67" s="6" t="s">
        <v>85</v>
      </c>
      <c r="F67" s="10"/>
      <c r="G67" s="11"/>
      <c r="H67" s="12"/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70000</v>
      </c>
      <c r="G77" s="3">
        <f>SUM(G78:G82)</f>
        <v>70000</v>
      </c>
      <c r="H77" s="3">
        <f>SUM(H78:H82)</f>
        <v>70000</v>
      </c>
    </row>
    <row r="78" spans="1:8" ht="12">
      <c r="A78" s="23"/>
      <c r="B78" s="23"/>
      <c r="C78" s="23"/>
      <c r="D78" s="23"/>
      <c r="E78" s="6" t="s">
        <v>90</v>
      </c>
      <c r="F78" s="7"/>
      <c r="G78" s="8"/>
      <c r="H78" s="9"/>
    </row>
    <row r="79" spans="1:8" ht="24.75">
      <c r="A79" s="23"/>
      <c r="B79" s="23"/>
      <c r="C79" s="23"/>
      <c r="D79" s="23"/>
      <c r="E79" s="38" t="s">
        <v>91</v>
      </c>
      <c r="F79" s="10">
        <v>70000</v>
      </c>
      <c r="G79" s="11">
        <v>70000</v>
      </c>
      <c r="H79" s="12">
        <v>70000</v>
      </c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5026000</v>
      </c>
      <c r="G90" s="3">
        <f>SUM(G91:G95)</f>
        <v>5302000</v>
      </c>
      <c r="H90" s="3">
        <f>SUM(H91:H95)</f>
        <v>5593000</v>
      </c>
    </row>
    <row r="91" spans="1:8" ht="12">
      <c r="A91" s="23"/>
      <c r="B91" s="23"/>
      <c r="C91" s="23"/>
      <c r="D91" s="23"/>
      <c r="E91" s="6" t="s">
        <v>104</v>
      </c>
      <c r="F91" s="7">
        <v>5026000</v>
      </c>
      <c r="G91" s="8">
        <v>5302000</v>
      </c>
      <c r="H91" s="9">
        <v>5593000</v>
      </c>
    </row>
    <row r="92" spans="1:8" ht="12">
      <c r="A92" s="23"/>
      <c r="B92" s="23"/>
      <c r="C92" s="23"/>
      <c r="D92" s="23"/>
      <c r="E92" s="6" t="s">
        <v>102</v>
      </c>
      <c r="F92" s="10"/>
      <c r="G92" s="11"/>
      <c r="H92" s="12"/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169000</v>
      </c>
      <c r="G97" s="3">
        <f>SUM(G98:G102)</f>
        <v>319000</v>
      </c>
      <c r="H97" s="3">
        <f>SUM(H98:H102)</f>
        <v>169000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/>
      <c r="G99" s="11"/>
      <c r="H99" s="12"/>
    </row>
    <row r="100" spans="1:8" ht="12">
      <c r="A100" s="23"/>
      <c r="B100" s="23"/>
      <c r="C100" s="23"/>
      <c r="D100" s="23"/>
      <c r="E100" s="6" t="s">
        <v>110</v>
      </c>
      <c r="F100" s="10"/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/>
      <c r="G101" s="11">
        <v>150000</v>
      </c>
      <c r="H101" s="12"/>
    </row>
    <row r="102" spans="1:8" ht="12">
      <c r="A102" s="23"/>
      <c r="B102" s="23"/>
      <c r="C102" s="23"/>
      <c r="D102" s="23"/>
      <c r="E102" s="6" t="s">
        <v>112</v>
      </c>
      <c r="F102" s="13">
        <v>169000</v>
      </c>
      <c r="G102" s="14">
        <v>169000</v>
      </c>
      <c r="H102" s="15">
        <v>169000</v>
      </c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18666000</v>
      </c>
      <c r="G121" s="19">
        <f>SUM(G45)</f>
        <v>25191000</v>
      </c>
      <c r="H121" s="19">
        <f>SUM(H45)</f>
        <v>26392000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91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43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48940000</v>
      </c>
      <c r="G5" s="3">
        <v>53419000</v>
      </c>
      <c r="H5" s="3">
        <v>57950000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17479000</v>
      </c>
      <c r="G7" s="4">
        <f>SUM(G8:G19)</f>
        <v>17367000</v>
      </c>
      <c r="H7" s="4">
        <f>SUM(H8:H19)</f>
        <v>21017000</v>
      </c>
    </row>
    <row r="8" spans="1:8" ht="12.75">
      <c r="A8" s="23"/>
      <c r="B8" s="23"/>
      <c r="C8" s="23"/>
      <c r="D8" s="23"/>
      <c r="E8" s="28" t="s">
        <v>9</v>
      </c>
      <c r="F8" s="11">
        <v>14479000</v>
      </c>
      <c r="G8" s="11">
        <v>15367000</v>
      </c>
      <c r="H8" s="11">
        <v>16017000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3000000</v>
      </c>
      <c r="G11" s="11">
        <v>2000000</v>
      </c>
      <c r="H11" s="11">
        <v>5000000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3685000</v>
      </c>
      <c r="G20" s="3">
        <f>SUM(G21:G29)</f>
        <v>1550000</v>
      </c>
      <c r="H20" s="3">
        <f>SUM(H21:H29)</f>
        <v>1550000</v>
      </c>
    </row>
    <row r="21" spans="1:8" ht="12.75">
      <c r="A21" s="23"/>
      <c r="B21" s="23"/>
      <c r="C21" s="23"/>
      <c r="D21" s="23"/>
      <c r="E21" s="28" t="s">
        <v>22</v>
      </c>
      <c r="F21" s="20">
        <v>1550000</v>
      </c>
      <c r="G21" s="20">
        <v>1550000</v>
      </c>
      <c r="H21" s="20">
        <v>1550000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2135000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70104000</v>
      </c>
      <c r="G30" s="19">
        <f>+G5+G6+G7+G20</f>
        <v>72336000</v>
      </c>
      <c r="H30" s="19">
        <f>+H5+H6+H7+H20</f>
        <v>80517000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70104000</v>
      </c>
      <c r="G42" s="34">
        <f>+G30+G41</f>
        <v>72336000</v>
      </c>
      <c r="H42" s="34">
        <f>+H30+H41</f>
        <v>80517000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13985000</v>
      </c>
      <c r="G45" s="4">
        <f>SUM(G47+G53+G59+G65+G71+G77+G84+G90+G97+G104+G110+G116)</f>
        <v>28014000</v>
      </c>
      <c r="H45" s="4">
        <f>SUM(H47+H53+H59+H65+H71+H77+H84+H90+H97+H104+H110+H116)</f>
        <v>30137000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401000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401000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/>
      <c r="G55" s="11"/>
      <c r="H55" s="12"/>
    </row>
    <row r="56" spans="1:8" ht="12">
      <c r="A56" s="23"/>
      <c r="B56" s="23"/>
      <c r="C56" s="23"/>
      <c r="D56" s="23"/>
      <c r="E56" s="6" t="s">
        <v>78</v>
      </c>
      <c r="F56" s="10"/>
      <c r="G56" s="11"/>
      <c r="H56" s="12"/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5000000</v>
      </c>
      <c r="G65" s="3">
        <f>SUM(G66:G69)</f>
        <v>20020000</v>
      </c>
      <c r="H65" s="3">
        <f>SUM(H66:H69)</f>
        <v>21710000</v>
      </c>
    </row>
    <row r="66" spans="1:8" ht="12">
      <c r="A66" s="23"/>
      <c r="B66" s="23"/>
      <c r="C66" s="23"/>
      <c r="D66" s="23"/>
      <c r="E66" s="6" t="s">
        <v>84</v>
      </c>
      <c r="F66" s="7">
        <v>5000000</v>
      </c>
      <c r="G66" s="8">
        <v>20020000</v>
      </c>
      <c r="H66" s="9">
        <v>21710000</v>
      </c>
    </row>
    <row r="67" spans="1:8" ht="12">
      <c r="A67" s="23"/>
      <c r="B67" s="23"/>
      <c r="C67" s="23"/>
      <c r="D67" s="23"/>
      <c r="E67" s="6" t="s">
        <v>85</v>
      </c>
      <c r="F67" s="10"/>
      <c r="G67" s="11"/>
      <c r="H67" s="12"/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1000000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>
        <v>1000000</v>
      </c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110000</v>
      </c>
      <c r="G77" s="3">
        <f>SUM(G78:G82)</f>
        <v>110000</v>
      </c>
      <c r="H77" s="3">
        <f>SUM(H78:H82)</f>
        <v>110000</v>
      </c>
    </row>
    <row r="78" spans="1:8" ht="12">
      <c r="A78" s="23"/>
      <c r="B78" s="23"/>
      <c r="C78" s="23"/>
      <c r="D78" s="23"/>
      <c r="E78" s="6" t="s">
        <v>90</v>
      </c>
      <c r="F78" s="7"/>
      <c r="G78" s="8"/>
      <c r="H78" s="9"/>
    </row>
    <row r="79" spans="1:8" ht="24.75">
      <c r="A79" s="23"/>
      <c r="B79" s="23"/>
      <c r="C79" s="23"/>
      <c r="D79" s="23"/>
      <c r="E79" s="38" t="s">
        <v>91</v>
      </c>
      <c r="F79" s="10">
        <v>110000</v>
      </c>
      <c r="G79" s="11">
        <v>110000</v>
      </c>
      <c r="H79" s="12">
        <v>110000</v>
      </c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7474000</v>
      </c>
      <c r="G90" s="3">
        <f>SUM(G91:G95)</f>
        <v>7884000</v>
      </c>
      <c r="H90" s="3">
        <f>SUM(H91:H95)</f>
        <v>8317000</v>
      </c>
    </row>
    <row r="91" spans="1:8" ht="12">
      <c r="A91" s="23"/>
      <c r="B91" s="23"/>
      <c r="C91" s="23"/>
      <c r="D91" s="23"/>
      <c r="E91" s="6" t="s">
        <v>104</v>
      </c>
      <c r="F91" s="7">
        <v>4538000</v>
      </c>
      <c r="G91" s="8">
        <v>4787000</v>
      </c>
      <c r="H91" s="9">
        <v>5050000</v>
      </c>
    </row>
    <row r="92" spans="1:8" ht="12">
      <c r="A92" s="23"/>
      <c r="B92" s="23"/>
      <c r="C92" s="23"/>
      <c r="D92" s="23"/>
      <c r="E92" s="6" t="s">
        <v>102</v>
      </c>
      <c r="F92" s="10">
        <v>2936000</v>
      </c>
      <c r="G92" s="11">
        <v>3097000</v>
      </c>
      <c r="H92" s="12">
        <v>3267000</v>
      </c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0</v>
      </c>
      <c r="G97" s="3">
        <f>SUM(G98:G102)</f>
        <v>0</v>
      </c>
      <c r="H97" s="3">
        <f>SUM(H98:H102)</f>
        <v>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/>
      <c r="G99" s="11"/>
      <c r="H99" s="12"/>
    </row>
    <row r="100" spans="1:8" ht="12">
      <c r="A100" s="23"/>
      <c r="B100" s="23"/>
      <c r="C100" s="23"/>
      <c r="D100" s="23"/>
      <c r="E100" s="6" t="s">
        <v>110</v>
      </c>
      <c r="F100" s="10"/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/>
      <c r="G101" s="11"/>
      <c r="H101" s="12"/>
    </row>
    <row r="102" spans="1:8" ht="12">
      <c r="A102" s="23"/>
      <c r="B102" s="23"/>
      <c r="C102" s="23"/>
      <c r="D102" s="23"/>
      <c r="E102" s="6" t="s">
        <v>112</v>
      </c>
      <c r="F102" s="13"/>
      <c r="G102" s="14"/>
      <c r="H102" s="15"/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13985000</v>
      </c>
      <c r="G121" s="19">
        <f>SUM(G45)</f>
        <v>28014000</v>
      </c>
      <c r="H121" s="19">
        <f>SUM(H45)</f>
        <v>30137000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92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44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96832000</v>
      </c>
      <c r="G5" s="3">
        <v>106683000</v>
      </c>
      <c r="H5" s="3">
        <v>116809000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24311000</v>
      </c>
      <c r="G7" s="4">
        <f>SUM(G8:G19)</f>
        <v>22653000</v>
      </c>
      <c r="H7" s="4">
        <f>SUM(H8:H19)</f>
        <v>24634000</v>
      </c>
    </row>
    <row r="8" spans="1:8" ht="12.75">
      <c r="A8" s="23"/>
      <c r="B8" s="23"/>
      <c r="C8" s="23"/>
      <c r="D8" s="23"/>
      <c r="E8" s="28" t="s">
        <v>9</v>
      </c>
      <c r="F8" s="11">
        <v>19311000</v>
      </c>
      <c r="G8" s="11">
        <v>20653000</v>
      </c>
      <c r="H8" s="11">
        <v>21634000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5000000</v>
      </c>
      <c r="G11" s="11">
        <v>2000000</v>
      </c>
      <c r="H11" s="11">
        <v>3000000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4420000</v>
      </c>
      <c r="G20" s="3">
        <f>SUM(G21:G29)</f>
        <v>1550000</v>
      </c>
      <c r="H20" s="3">
        <f>SUM(H21:H29)</f>
        <v>1550000</v>
      </c>
    </row>
    <row r="21" spans="1:8" ht="12.75">
      <c r="A21" s="23"/>
      <c r="B21" s="23"/>
      <c r="C21" s="23"/>
      <c r="D21" s="23"/>
      <c r="E21" s="28" t="s">
        <v>22</v>
      </c>
      <c r="F21" s="20">
        <v>1550000</v>
      </c>
      <c r="G21" s="20">
        <v>1550000</v>
      </c>
      <c r="H21" s="20">
        <v>1550000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2870000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125563000</v>
      </c>
      <c r="G30" s="19">
        <f>+G5+G6+G7+G20</f>
        <v>130886000</v>
      </c>
      <c r="H30" s="19">
        <f>+H5+H6+H7+H20</f>
        <v>142993000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3892000</v>
      </c>
      <c r="G32" s="3">
        <f>SUM(G33:G38)</f>
        <v>4322000</v>
      </c>
      <c r="H32" s="3">
        <f>SUM(H33:H38)</f>
        <v>5324000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3892000</v>
      </c>
      <c r="G34" s="11">
        <v>4322000</v>
      </c>
      <c r="H34" s="11">
        <v>5324000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3892000</v>
      </c>
      <c r="G41" s="34">
        <f>+G32+G39</f>
        <v>4322000</v>
      </c>
      <c r="H41" s="34">
        <f>+H32+H39</f>
        <v>5324000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129455000</v>
      </c>
      <c r="G42" s="34">
        <f>+G30+G41</f>
        <v>135208000</v>
      </c>
      <c r="H42" s="34">
        <f>+H30+H41</f>
        <v>148317000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51503000</v>
      </c>
      <c r="G45" s="4">
        <f>SUM(G47+G53+G59+G65+G71+G77+G84+G90+G97+G104+G110+G116)</f>
        <v>45913000</v>
      </c>
      <c r="H45" s="4">
        <f>SUM(H47+H53+H59+H65+H71+H77+H84+H90+H97+H104+H110+H116)</f>
        <v>46553000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401000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401000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/>
      <c r="G55" s="11"/>
      <c r="H55" s="12"/>
    </row>
    <row r="56" spans="1:8" ht="12">
      <c r="A56" s="23"/>
      <c r="B56" s="23"/>
      <c r="C56" s="23"/>
      <c r="D56" s="23"/>
      <c r="E56" s="6" t="s">
        <v>78</v>
      </c>
      <c r="F56" s="10"/>
      <c r="G56" s="11"/>
      <c r="H56" s="12"/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41403000</v>
      </c>
      <c r="G65" s="3">
        <f>SUM(G66:G69)</f>
        <v>36520000</v>
      </c>
      <c r="H65" s="3">
        <f>SUM(H66:H69)</f>
        <v>37560000</v>
      </c>
    </row>
    <row r="66" spans="1:8" ht="12">
      <c r="A66" s="23"/>
      <c r="B66" s="23"/>
      <c r="C66" s="23"/>
      <c r="D66" s="23"/>
      <c r="E66" s="6" t="s">
        <v>84</v>
      </c>
      <c r="F66" s="7">
        <v>41403000</v>
      </c>
      <c r="G66" s="8">
        <v>36520000</v>
      </c>
      <c r="H66" s="9">
        <v>37560000</v>
      </c>
    </row>
    <row r="67" spans="1:8" ht="12">
      <c r="A67" s="23"/>
      <c r="B67" s="23"/>
      <c r="C67" s="23"/>
      <c r="D67" s="23"/>
      <c r="E67" s="6" t="s">
        <v>85</v>
      </c>
      <c r="F67" s="10"/>
      <c r="G67" s="11"/>
      <c r="H67" s="12"/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1000000</v>
      </c>
      <c r="G71" s="3">
        <f>SUM(G72:G75)</f>
        <v>1000000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>
        <v>1000000</v>
      </c>
      <c r="G72" s="8">
        <v>1000000</v>
      </c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135000</v>
      </c>
      <c r="G77" s="3">
        <f>SUM(G78:G82)</f>
        <v>135000</v>
      </c>
      <c r="H77" s="3">
        <f>SUM(H78:H82)</f>
        <v>135000</v>
      </c>
    </row>
    <row r="78" spans="1:8" ht="12">
      <c r="A78" s="23"/>
      <c r="B78" s="23"/>
      <c r="C78" s="23"/>
      <c r="D78" s="23"/>
      <c r="E78" s="6" t="s">
        <v>90</v>
      </c>
      <c r="F78" s="7"/>
      <c r="G78" s="8"/>
      <c r="H78" s="9"/>
    </row>
    <row r="79" spans="1:8" ht="24.75">
      <c r="A79" s="23"/>
      <c r="B79" s="23"/>
      <c r="C79" s="23"/>
      <c r="D79" s="23"/>
      <c r="E79" s="38" t="s">
        <v>91</v>
      </c>
      <c r="F79" s="10">
        <v>135000</v>
      </c>
      <c r="G79" s="11">
        <v>135000</v>
      </c>
      <c r="H79" s="12">
        <v>135000</v>
      </c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7757000</v>
      </c>
      <c r="G90" s="3">
        <f>SUM(G91:G95)</f>
        <v>8183000</v>
      </c>
      <c r="H90" s="3">
        <f>SUM(H91:H95)</f>
        <v>8633000</v>
      </c>
    </row>
    <row r="91" spans="1:8" ht="12">
      <c r="A91" s="23"/>
      <c r="B91" s="23"/>
      <c r="C91" s="23"/>
      <c r="D91" s="23"/>
      <c r="E91" s="6" t="s">
        <v>104</v>
      </c>
      <c r="F91" s="7"/>
      <c r="G91" s="8"/>
      <c r="H91" s="9"/>
    </row>
    <row r="92" spans="1:8" ht="12">
      <c r="A92" s="23"/>
      <c r="B92" s="23"/>
      <c r="C92" s="23"/>
      <c r="D92" s="23"/>
      <c r="E92" s="6" t="s">
        <v>102</v>
      </c>
      <c r="F92" s="10">
        <v>7757000</v>
      </c>
      <c r="G92" s="11">
        <v>8183000</v>
      </c>
      <c r="H92" s="12">
        <v>8633000</v>
      </c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807000</v>
      </c>
      <c r="G97" s="3">
        <f>SUM(G98:G102)</f>
        <v>75000</v>
      </c>
      <c r="H97" s="3">
        <f>SUM(H98:H102)</f>
        <v>225000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>
        <v>732000</v>
      </c>
      <c r="G99" s="11"/>
      <c r="H99" s="12"/>
    </row>
    <row r="100" spans="1:8" ht="12">
      <c r="A100" s="23"/>
      <c r="B100" s="23"/>
      <c r="C100" s="23"/>
      <c r="D100" s="23"/>
      <c r="E100" s="6" t="s">
        <v>110</v>
      </c>
      <c r="F100" s="10"/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/>
      <c r="G101" s="11"/>
      <c r="H101" s="12">
        <v>150000</v>
      </c>
    </row>
    <row r="102" spans="1:8" ht="12">
      <c r="A102" s="23"/>
      <c r="B102" s="23"/>
      <c r="C102" s="23"/>
      <c r="D102" s="23"/>
      <c r="E102" s="6" t="s">
        <v>112</v>
      </c>
      <c r="F102" s="13">
        <v>75000</v>
      </c>
      <c r="G102" s="14">
        <v>75000</v>
      </c>
      <c r="H102" s="15">
        <v>75000</v>
      </c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51503000</v>
      </c>
      <c r="G121" s="19">
        <f>SUM(G45)</f>
        <v>45913000</v>
      </c>
      <c r="H121" s="19">
        <f>SUM(H45)</f>
        <v>46553000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91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45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102195000</v>
      </c>
      <c r="G5" s="3">
        <v>114293000</v>
      </c>
      <c r="H5" s="3">
        <v>126977000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28835000</v>
      </c>
      <c r="G7" s="4">
        <f>SUM(G8:G19)</f>
        <v>27700000</v>
      </c>
      <c r="H7" s="4">
        <f>SUM(H8:H19)</f>
        <v>28810000</v>
      </c>
    </row>
    <row r="8" spans="1:8" ht="12.75">
      <c r="A8" s="23"/>
      <c r="B8" s="23"/>
      <c r="C8" s="23"/>
      <c r="D8" s="23"/>
      <c r="E8" s="28" t="s">
        <v>9</v>
      </c>
      <c r="F8" s="11">
        <v>21183000</v>
      </c>
      <c r="G8" s="11">
        <v>22700000</v>
      </c>
      <c r="H8" s="11">
        <v>23810000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7652000</v>
      </c>
      <c r="G11" s="11">
        <v>5000000</v>
      </c>
      <c r="H11" s="11">
        <v>5000000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7417000</v>
      </c>
      <c r="G20" s="3">
        <f>SUM(G21:G29)</f>
        <v>1550000</v>
      </c>
      <c r="H20" s="3">
        <f>SUM(H21:H29)</f>
        <v>1550000</v>
      </c>
    </row>
    <row r="21" spans="1:8" ht="12.75">
      <c r="A21" s="23"/>
      <c r="B21" s="23"/>
      <c r="C21" s="23"/>
      <c r="D21" s="23"/>
      <c r="E21" s="28" t="s">
        <v>22</v>
      </c>
      <c r="F21" s="20">
        <v>1550000</v>
      </c>
      <c r="G21" s="20">
        <v>1550000</v>
      </c>
      <c r="H21" s="20">
        <v>1550000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1867000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>
        <v>4000000</v>
      </c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138447000</v>
      </c>
      <c r="G30" s="19">
        <f>+G5+G6+G7+G20</f>
        <v>143543000</v>
      </c>
      <c r="H30" s="19">
        <f>+H5+H6+H7+H20</f>
        <v>157337000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885000</v>
      </c>
      <c r="G32" s="3">
        <f>SUM(G33:G38)</f>
        <v>983000</v>
      </c>
      <c r="H32" s="3">
        <f>SUM(H33:H38)</f>
        <v>1212000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885000</v>
      </c>
      <c r="G34" s="11">
        <v>983000</v>
      </c>
      <c r="H34" s="11">
        <v>1212000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885000</v>
      </c>
      <c r="G41" s="34">
        <f>+G32+G39</f>
        <v>983000</v>
      </c>
      <c r="H41" s="34">
        <f>+H32+H39</f>
        <v>1212000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139332000</v>
      </c>
      <c r="G42" s="34">
        <f>+G30+G41</f>
        <v>144526000</v>
      </c>
      <c r="H42" s="34">
        <f>+H30+H41</f>
        <v>158549000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67096000</v>
      </c>
      <c r="G45" s="4">
        <f>SUM(G47+G53+G59+G65+G71+G77+G84+G90+G97+G104+G110+G116)</f>
        <v>64260000</v>
      </c>
      <c r="H45" s="4">
        <f>SUM(H47+H53+H59+H65+H71+H77+H84+H90+H97+H104+H110+H116)</f>
        <v>73520000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401000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401000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2200000</v>
      </c>
      <c r="G53" s="3">
        <f>SUM(G54:G57)</f>
        <v>2420000</v>
      </c>
      <c r="H53" s="3">
        <f>SUM(H54:H57)</f>
        <v>2000000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>
        <v>2200000</v>
      </c>
      <c r="G55" s="11">
        <v>2420000</v>
      </c>
      <c r="H55" s="12">
        <v>2000000</v>
      </c>
    </row>
    <row r="56" spans="1:8" ht="12">
      <c r="A56" s="23"/>
      <c r="B56" s="23"/>
      <c r="C56" s="23"/>
      <c r="D56" s="23"/>
      <c r="E56" s="6" t="s">
        <v>78</v>
      </c>
      <c r="F56" s="10"/>
      <c r="G56" s="11"/>
      <c r="H56" s="12"/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50262000</v>
      </c>
      <c r="G65" s="3">
        <f>SUM(G66:G69)</f>
        <v>50932000</v>
      </c>
      <c r="H65" s="3">
        <f>SUM(H66:H69)</f>
        <v>40024000</v>
      </c>
    </row>
    <row r="66" spans="1:8" ht="12">
      <c r="A66" s="23"/>
      <c r="B66" s="23"/>
      <c r="C66" s="23"/>
      <c r="D66" s="23"/>
      <c r="E66" s="6" t="s">
        <v>84</v>
      </c>
      <c r="F66" s="7">
        <v>50024000</v>
      </c>
      <c r="G66" s="8">
        <v>50680000</v>
      </c>
      <c r="H66" s="9">
        <v>39760000</v>
      </c>
    </row>
    <row r="67" spans="1:8" ht="12">
      <c r="A67" s="23"/>
      <c r="B67" s="23"/>
      <c r="C67" s="23"/>
      <c r="D67" s="23"/>
      <c r="E67" s="6" t="s">
        <v>85</v>
      </c>
      <c r="F67" s="10">
        <v>238000</v>
      </c>
      <c r="G67" s="11">
        <v>252000</v>
      </c>
      <c r="H67" s="12">
        <v>264000</v>
      </c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3000000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>
        <v>3000000</v>
      </c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175000</v>
      </c>
      <c r="G77" s="3">
        <f>SUM(G78:G82)</f>
        <v>175000</v>
      </c>
      <c r="H77" s="3">
        <f>SUM(H78:H82)</f>
        <v>20175000</v>
      </c>
    </row>
    <row r="78" spans="1:8" ht="12">
      <c r="A78" s="23"/>
      <c r="B78" s="23"/>
      <c r="C78" s="23"/>
      <c r="D78" s="23"/>
      <c r="E78" s="6" t="s">
        <v>90</v>
      </c>
      <c r="F78" s="7"/>
      <c r="G78" s="8"/>
      <c r="H78" s="9"/>
    </row>
    <row r="79" spans="1:8" ht="24.75">
      <c r="A79" s="23"/>
      <c r="B79" s="23"/>
      <c r="C79" s="23"/>
      <c r="D79" s="23"/>
      <c r="E79" s="38" t="s">
        <v>91</v>
      </c>
      <c r="F79" s="10">
        <v>175000</v>
      </c>
      <c r="G79" s="11">
        <v>175000</v>
      </c>
      <c r="H79" s="12">
        <v>20175000</v>
      </c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10138000</v>
      </c>
      <c r="G90" s="3">
        <f>SUM(G91:G95)</f>
        <v>10695000</v>
      </c>
      <c r="H90" s="3">
        <f>SUM(H91:H95)</f>
        <v>11283000</v>
      </c>
    </row>
    <row r="91" spans="1:8" ht="12">
      <c r="A91" s="23"/>
      <c r="B91" s="23"/>
      <c r="C91" s="23"/>
      <c r="D91" s="23"/>
      <c r="E91" s="6" t="s">
        <v>104</v>
      </c>
      <c r="F91" s="7">
        <v>5334000</v>
      </c>
      <c r="G91" s="8">
        <v>5627000</v>
      </c>
      <c r="H91" s="9">
        <v>5936000</v>
      </c>
    </row>
    <row r="92" spans="1:8" ht="12">
      <c r="A92" s="23"/>
      <c r="B92" s="23"/>
      <c r="C92" s="23"/>
      <c r="D92" s="23"/>
      <c r="E92" s="6" t="s">
        <v>102</v>
      </c>
      <c r="F92" s="10">
        <v>4804000</v>
      </c>
      <c r="G92" s="11">
        <v>5068000</v>
      </c>
      <c r="H92" s="12">
        <v>5347000</v>
      </c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920000</v>
      </c>
      <c r="G97" s="3">
        <f>SUM(G98:G102)</f>
        <v>38000</v>
      </c>
      <c r="H97" s="3">
        <f>SUM(H98:H102)</f>
        <v>38000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>
        <v>732000</v>
      </c>
      <c r="G99" s="11"/>
      <c r="H99" s="12"/>
    </row>
    <row r="100" spans="1:8" ht="12">
      <c r="A100" s="23"/>
      <c r="B100" s="23"/>
      <c r="C100" s="23"/>
      <c r="D100" s="23"/>
      <c r="E100" s="6" t="s">
        <v>110</v>
      </c>
      <c r="F100" s="10"/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>
        <v>150000</v>
      </c>
      <c r="G101" s="11"/>
      <c r="H101" s="12"/>
    </row>
    <row r="102" spans="1:8" ht="12">
      <c r="A102" s="23"/>
      <c r="B102" s="23"/>
      <c r="C102" s="23"/>
      <c r="D102" s="23"/>
      <c r="E102" s="6" t="s">
        <v>112</v>
      </c>
      <c r="F102" s="13">
        <v>38000</v>
      </c>
      <c r="G102" s="14">
        <v>38000</v>
      </c>
      <c r="H102" s="15">
        <v>38000</v>
      </c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67096000</v>
      </c>
      <c r="G121" s="19">
        <f>SUM(G45)</f>
        <v>64260000</v>
      </c>
      <c r="H121" s="19">
        <f>SUM(H45)</f>
        <v>73520000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85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46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96113000</v>
      </c>
      <c r="G5" s="3">
        <v>99762000</v>
      </c>
      <c r="H5" s="3">
        <v>102975000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2579000</v>
      </c>
      <c r="G7" s="4">
        <f>SUM(G8:G19)</f>
        <v>2721000</v>
      </c>
      <c r="H7" s="4">
        <f>SUM(H8:H19)</f>
        <v>2878000</v>
      </c>
    </row>
    <row r="8" spans="1:8" ht="12.7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>
        <v>2579000</v>
      </c>
      <c r="G13" s="20">
        <v>2721000</v>
      </c>
      <c r="H13" s="20">
        <v>2878000</v>
      </c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2184000</v>
      </c>
      <c r="G20" s="3">
        <f>SUM(G21:G29)</f>
        <v>1000000</v>
      </c>
      <c r="H20" s="3">
        <f>SUM(H21:H29)</f>
        <v>1000000</v>
      </c>
    </row>
    <row r="21" spans="1:8" ht="12.75">
      <c r="A21" s="23"/>
      <c r="B21" s="23"/>
      <c r="C21" s="23"/>
      <c r="D21" s="23"/>
      <c r="E21" s="28" t="s">
        <v>22</v>
      </c>
      <c r="F21" s="20">
        <v>1000000</v>
      </c>
      <c r="G21" s="20">
        <v>1000000</v>
      </c>
      <c r="H21" s="20">
        <v>1000000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1184000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100876000</v>
      </c>
      <c r="G30" s="19">
        <f>+G5+G6+G7+G20</f>
        <v>103483000</v>
      </c>
      <c r="H30" s="19">
        <f>+H5+H6+H7+H20</f>
        <v>106853000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100876000</v>
      </c>
      <c r="G42" s="34">
        <f>+G30+G41</f>
        <v>103483000</v>
      </c>
      <c r="H42" s="34">
        <f>+H30+H41</f>
        <v>106853000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3058000</v>
      </c>
      <c r="G45" s="4">
        <f>SUM(G47+G53+G59+G65+G71+G77+G84+G90+G97+G104+G110+G116)</f>
        <v>3839000</v>
      </c>
      <c r="H45" s="4">
        <f>SUM(H47+H53+H59+H65+H71+H77+H84+H90+H97+H104+H110+H116)</f>
        <v>3041000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401000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401000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2100000</v>
      </c>
      <c r="G53" s="3">
        <f>SUM(G54:G57)</f>
        <v>2323000</v>
      </c>
      <c r="H53" s="3">
        <f>SUM(H54:H57)</f>
        <v>2435000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/>
      <c r="G55" s="11"/>
      <c r="H55" s="12"/>
    </row>
    <row r="56" spans="1:8" ht="12">
      <c r="A56" s="23"/>
      <c r="B56" s="23"/>
      <c r="C56" s="23"/>
      <c r="D56" s="23"/>
      <c r="E56" s="6" t="s">
        <v>78</v>
      </c>
      <c r="F56" s="10">
        <v>2100000</v>
      </c>
      <c r="G56" s="11">
        <v>2323000</v>
      </c>
      <c r="H56" s="12">
        <v>2435000</v>
      </c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84</v>
      </c>
      <c r="F66" s="7"/>
      <c r="G66" s="8"/>
      <c r="H66" s="9"/>
    </row>
    <row r="67" spans="1:8" ht="12">
      <c r="A67" s="23"/>
      <c r="B67" s="23"/>
      <c r="C67" s="23"/>
      <c r="D67" s="23"/>
      <c r="E67" s="6" t="s">
        <v>85</v>
      </c>
      <c r="F67" s="10"/>
      <c r="G67" s="11"/>
      <c r="H67" s="12"/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0</v>
      </c>
      <c r="G77" s="3">
        <f>SUM(G78:G82)</f>
        <v>0</v>
      </c>
      <c r="H77" s="3">
        <f>SUM(H78:H82)</f>
        <v>0</v>
      </c>
    </row>
    <row r="78" spans="1:8" ht="12">
      <c r="A78" s="23"/>
      <c r="B78" s="23"/>
      <c r="C78" s="23"/>
      <c r="D78" s="23"/>
      <c r="E78" s="6" t="s">
        <v>90</v>
      </c>
      <c r="F78" s="7"/>
      <c r="G78" s="8"/>
      <c r="H78" s="9"/>
    </row>
    <row r="79" spans="1:8" ht="24.75">
      <c r="A79" s="23"/>
      <c r="B79" s="23"/>
      <c r="C79" s="23"/>
      <c r="D79" s="23"/>
      <c r="E79" s="38" t="s">
        <v>91</v>
      </c>
      <c r="F79" s="10"/>
      <c r="G79" s="11"/>
      <c r="H79" s="12"/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500000</v>
      </c>
      <c r="G84" s="3">
        <f>SUM(G85:G88)</f>
        <v>524000</v>
      </c>
      <c r="H84" s="3">
        <f>SUM(H85:H88)</f>
        <v>549000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>
        <v>500000</v>
      </c>
      <c r="G87" s="11">
        <v>524000</v>
      </c>
      <c r="H87" s="12">
        <v>549000</v>
      </c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0</v>
      </c>
      <c r="G90" s="3">
        <f>SUM(G91:G95)</f>
        <v>0</v>
      </c>
      <c r="H90" s="3">
        <f>SUM(H91:H95)</f>
        <v>0</v>
      </c>
    </row>
    <row r="91" spans="1:8" ht="12">
      <c r="A91" s="23"/>
      <c r="B91" s="23"/>
      <c r="C91" s="23"/>
      <c r="D91" s="23"/>
      <c r="E91" s="6" t="s">
        <v>104</v>
      </c>
      <c r="F91" s="7"/>
      <c r="G91" s="8"/>
      <c r="H91" s="9"/>
    </row>
    <row r="92" spans="1:8" ht="12">
      <c r="A92" s="23"/>
      <c r="B92" s="23"/>
      <c r="C92" s="23"/>
      <c r="D92" s="23"/>
      <c r="E92" s="6" t="s">
        <v>102</v>
      </c>
      <c r="F92" s="10"/>
      <c r="G92" s="11"/>
      <c r="H92" s="12"/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57000</v>
      </c>
      <c r="G97" s="3">
        <f>SUM(G98:G102)</f>
        <v>992000</v>
      </c>
      <c r="H97" s="3">
        <f>SUM(H98:H102)</f>
        <v>57000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/>
      <c r="G99" s="11">
        <v>935000</v>
      </c>
      <c r="H99" s="12"/>
    </row>
    <row r="100" spans="1:8" ht="12">
      <c r="A100" s="23"/>
      <c r="B100" s="23"/>
      <c r="C100" s="23"/>
      <c r="D100" s="23"/>
      <c r="E100" s="6" t="s">
        <v>110</v>
      </c>
      <c r="F100" s="10"/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/>
      <c r="G101" s="11"/>
      <c r="H101" s="12"/>
    </row>
    <row r="102" spans="1:8" ht="12">
      <c r="A102" s="23"/>
      <c r="B102" s="23"/>
      <c r="C102" s="23"/>
      <c r="D102" s="23"/>
      <c r="E102" s="6" t="s">
        <v>112</v>
      </c>
      <c r="F102" s="13">
        <v>57000</v>
      </c>
      <c r="G102" s="14">
        <v>57000</v>
      </c>
      <c r="H102" s="15">
        <v>57000</v>
      </c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3058000</v>
      </c>
      <c r="G121" s="19">
        <f>SUM(G45)</f>
        <v>3839000</v>
      </c>
      <c r="H121" s="19">
        <f>SUM(H45)</f>
        <v>3041000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53"/>
  <sheetViews>
    <sheetView showGridLines="0" zoomScale="80" zoomScaleNormal="80" zoomScalePageLayoutView="0" workbookViewId="0" topLeftCell="A1">
      <pane xSplit="5" ySplit="3" topLeftCell="F85" activePane="bottomRight" state="frozen"/>
      <selection pane="topLeft" activeCell="E129" sqref="E129"/>
      <selection pane="topRight" activeCell="E129" sqref="E129"/>
      <selection pane="bottomLeft" activeCell="E129" sqref="E129"/>
      <selection pane="bottomRight" activeCell="E129" sqref="E12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9" t="s">
        <v>0</v>
      </c>
      <c r="F1" s="39"/>
      <c r="G1" s="39"/>
      <c r="H1" s="39"/>
    </row>
    <row r="2" spans="1:8" ht="12">
      <c r="A2" s="23"/>
      <c r="B2" s="23"/>
      <c r="C2" s="23"/>
      <c r="D2" s="23"/>
      <c r="E2" s="40"/>
      <c r="F2" s="40"/>
      <c r="G2" s="40"/>
      <c r="H2" s="40"/>
    </row>
    <row r="3" spans="1:8" ht="25.5">
      <c r="A3" s="23"/>
      <c r="B3" s="23"/>
      <c r="C3" s="23"/>
      <c r="D3" s="23"/>
      <c r="E3" s="24" t="s">
        <v>47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101915000</v>
      </c>
      <c r="G5" s="3">
        <v>112056000</v>
      </c>
      <c r="H5" s="3">
        <v>122389000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41757000</v>
      </c>
      <c r="G7" s="4">
        <f>SUM(G8:G19)</f>
        <v>46906000</v>
      </c>
      <c r="H7" s="4">
        <f>SUM(H8:H19)</f>
        <v>29092000</v>
      </c>
    </row>
    <row r="8" spans="1:8" ht="12.75">
      <c r="A8" s="23"/>
      <c r="B8" s="23"/>
      <c r="C8" s="23"/>
      <c r="D8" s="23"/>
      <c r="E8" s="28" t="s">
        <v>9</v>
      </c>
      <c r="F8" s="11">
        <v>22286000</v>
      </c>
      <c r="G8" s="11">
        <v>23906000</v>
      </c>
      <c r="H8" s="11">
        <v>25092000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>
        <v>3000000</v>
      </c>
      <c r="H11" s="11">
        <v>4000000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>
        <v>19471000</v>
      </c>
      <c r="G15" s="11">
        <v>20000000</v>
      </c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3910000</v>
      </c>
      <c r="G20" s="3">
        <f>SUM(G21:G29)</f>
        <v>1550000</v>
      </c>
      <c r="H20" s="3">
        <f>SUM(H21:H29)</f>
        <v>1550000</v>
      </c>
    </row>
    <row r="21" spans="1:8" ht="12.75">
      <c r="A21" s="23"/>
      <c r="B21" s="23"/>
      <c r="C21" s="23"/>
      <c r="D21" s="23"/>
      <c r="E21" s="28" t="s">
        <v>22</v>
      </c>
      <c r="F21" s="20">
        <v>1550000</v>
      </c>
      <c r="G21" s="20">
        <v>1550000</v>
      </c>
      <c r="H21" s="20">
        <v>1550000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2360000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147582000</v>
      </c>
      <c r="G30" s="19">
        <f>+G5+G6+G7+G20</f>
        <v>160512000</v>
      </c>
      <c r="H30" s="19">
        <f>+H5+H6+H7+H20</f>
        <v>153031000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147582000</v>
      </c>
      <c r="G42" s="34">
        <f>+G30+G41</f>
        <v>160512000</v>
      </c>
      <c r="H42" s="34">
        <f>+H30+H41</f>
        <v>153031000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70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71</v>
      </c>
      <c r="F45" s="4">
        <f>SUM(F47+F53+F59+F65+F71+F77+F84+F90+F97+F104+F110+F116)</f>
        <v>53618000</v>
      </c>
      <c r="G45" s="4">
        <f>SUM(G47+G53+G59+G65+G71+G77+G84+G90+G97+G104+G110+G116)</f>
        <v>90743000</v>
      </c>
      <c r="H45" s="4">
        <f>SUM(H47+H53+H59+H65+H71+H77+H84+H90+H97+H104+H110+H116)</f>
        <v>45341000</v>
      </c>
    </row>
    <row r="46" spans="1:8" ht="12.75">
      <c r="A46" s="23"/>
      <c r="B46" s="23"/>
      <c r="C46" s="23"/>
      <c r="D46" s="23"/>
      <c r="E46" s="5" t="s">
        <v>72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74</v>
      </c>
      <c r="F47" s="3">
        <f>SUM(F48:F51)</f>
        <v>401000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75</v>
      </c>
      <c r="F48" s="7">
        <v>401000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76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24.75">
      <c r="A54" s="23"/>
      <c r="B54" s="23"/>
      <c r="C54" s="23"/>
      <c r="D54" s="23"/>
      <c r="E54" s="38" t="s">
        <v>93</v>
      </c>
      <c r="F54" s="7"/>
      <c r="G54" s="8"/>
      <c r="H54" s="9"/>
    </row>
    <row r="55" spans="1:8" ht="12">
      <c r="A55" s="23"/>
      <c r="B55" s="23"/>
      <c r="C55" s="23"/>
      <c r="D55" s="23"/>
      <c r="E55" s="6" t="s">
        <v>77</v>
      </c>
      <c r="F55" s="10"/>
      <c r="G55" s="11"/>
      <c r="H55" s="12"/>
    </row>
    <row r="56" spans="1:8" ht="12">
      <c r="A56" s="23"/>
      <c r="B56" s="23"/>
      <c r="C56" s="23"/>
      <c r="D56" s="23"/>
      <c r="E56" s="6" t="s">
        <v>78</v>
      </c>
      <c r="F56" s="10"/>
      <c r="G56" s="11"/>
      <c r="H56" s="12"/>
    </row>
    <row r="57" spans="1:8" ht="24.75">
      <c r="A57" s="23"/>
      <c r="B57" s="23"/>
      <c r="C57" s="23"/>
      <c r="D57" s="23"/>
      <c r="E57" s="38" t="s">
        <v>92</v>
      </c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79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80</v>
      </c>
      <c r="F60" s="7"/>
      <c r="G60" s="8"/>
      <c r="H60" s="9"/>
    </row>
    <row r="61" spans="1:8" ht="12">
      <c r="A61" s="23"/>
      <c r="B61" s="23"/>
      <c r="C61" s="23"/>
      <c r="D61" s="23"/>
      <c r="E61" s="6" t="s">
        <v>81</v>
      </c>
      <c r="F61" s="10"/>
      <c r="G61" s="11"/>
      <c r="H61" s="12"/>
    </row>
    <row r="62" spans="1:8" ht="12">
      <c r="A62" s="23"/>
      <c r="B62" s="23"/>
      <c r="C62" s="23"/>
      <c r="D62" s="23"/>
      <c r="E62" s="6" t="s">
        <v>82</v>
      </c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83</v>
      </c>
      <c r="F65" s="3">
        <f>SUM(F66:F69)</f>
        <v>38192000</v>
      </c>
      <c r="G65" s="3">
        <f>SUM(G66:G69)</f>
        <v>45532000</v>
      </c>
      <c r="H65" s="3">
        <f>SUM(H66:H69)</f>
        <v>31294000</v>
      </c>
    </row>
    <row r="66" spans="1:8" ht="12">
      <c r="A66" s="23"/>
      <c r="B66" s="23"/>
      <c r="C66" s="23"/>
      <c r="D66" s="23"/>
      <c r="E66" s="6" t="s">
        <v>84</v>
      </c>
      <c r="F66" s="7">
        <v>37954000</v>
      </c>
      <c r="G66" s="8">
        <v>45280000</v>
      </c>
      <c r="H66" s="9">
        <v>31030000</v>
      </c>
    </row>
    <row r="67" spans="1:8" ht="12">
      <c r="A67" s="23"/>
      <c r="B67" s="23"/>
      <c r="C67" s="23"/>
      <c r="D67" s="23"/>
      <c r="E67" s="6" t="s">
        <v>85</v>
      </c>
      <c r="F67" s="10">
        <v>238000</v>
      </c>
      <c r="G67" s="11">
        <v>252000</v>
      </c>
      <c r="H67" s="12">
        <v>264000</v>
      </c>
    </row>
    <row r="68" spans="1:8" ht="12">
      <c r="A68" s="23"/>
      <c r="B68" s="23"/>
      <c r="C68" s="23"/>
      <c r="D68" s="23"/>
      <c r="E68" s="6" t="s">
        <v>86</v>
      </c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 t="s">
        <v>87</v>
      </c>
      <c r="F71" s="3">
        <f>SUM(F72:F75)</f>
        <v>1000000</v>
      </c>
      <c r="G71" s="3">
        <f>SUM(G72:G75)</f>
        <v>500000</v>
      </c>
      <c r="H71" s="3">
        <f>SUM(H72:H75)</f>
        <v>0</v>
      </c>
    </row>
    <row r="72" spans="1:8" ht="12">
      <c r="A72" s="23"/>
      <c r="B72" s="23"/>
      <c r="C72" s="23"/>
      <c r="D72" s="23"/>
      <c r="E72" s="6" t="s">
        <v>88</v>
      </c>
      <c r="F72" s="7">
        <v>1000000</v>
      </c>
      <c r="G72" s="8">
        <v>500000</v>
      </c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 t="s">
        <v>89</v>
      </c>
      <c r="F77" s="3">
        <f>SUM(F78:F82)</f>
        <v>4130000</v>
      </c>
      <c r="G77" s="3">
        <f>SUM(G78:G82)</f>
        <v>34130000</v>
      </c>
      <c r="H77" s="3">
        <f>SUM(H78:H82)</f>
        <v>2130000</v>
      </c>
    </row>
    <row r="78" spans="1:8" ht="12">
      <c r="A78" s="23"/>
      <c r="B78" s="23"/>
      <c r="C78" s="23"/>
      <c r="D78" s="23"/>
      <c r="E78" s="6" t="s">
        <v>90</v>
      </c>
      <c r="F78" s="7"/>
      <c r="G78" s="8"/>
      <c r="H78" s="9"/>
    </row>
    <row r="79" spans="1:8" ht="24.75">
      <c r="A79" s="23"/>
      <c r="B79" s="23"/>
      <c r="C79" s="23"/>
      <c r="D79" s="23"/>
      <c r="E79" s="38" t="s">
        <v>91</v>
      </c>
      <c r="F79" s="10">
        <v>4130000</v>
      </c>
      <c r="G79" s="11">
        <v>34130000</v>
      </c>
      <c r="H79" s="12">
        <v>2130000</v>
      </c>
    </row>
    <row r="80" spans="1:8" ht="12">
      <c r="A80" s="23"/>
      <c r="B80" s="23"/>
      <c r="C80" s="23"/>
      <c r="D80" s="23"/>
      <c r="E80" s="6" t="s">
        <v>94</v>
      </c>
      <c r="F80" s="10"/>
      <c r="G80" s="11"/>
      <c r="H80" s="12"/>
    </row>
    <row r="81" spans="1:8" ht="12">
      <c r="A81" s="23"/>
      <c r="B81" s="23"/>
      <c r="C81" s="23"/>
      <c r="D81" s="23"/>
      <c r="E81" s="6" t="s">
        <v>95</v>
      </c>
      <c r="F81" s="10"/>
      <c r="G81" s="11"/>
      <c r="H81" s="12"/>
    </row>
    <row r="82" spans="1:8" ht="12">
      <c r="A82" s="23"/>
      <c r="B82" s="23"/>
      <c r="C82" s="23"/>
      <c r="D82" s="23"/>
      <c r="E82" s="6" t="s">
        <v>96</v>
      </c>
      <c r="F82" s="13"/>
      <c r="G82" s="14"/>
      <c r="H82" s="15"/>
    </row>
    <row r="83" spans="1:8" ht="12">
      <c r="A83" s="23"/>
      <c r="B83" s="23"/>
      <c r="C83" s="23"/>
      <c r="D83" s="23"/>
      <c r="E83" s="16"/>
      <c r="F83" s="17"/>
      <c r="G83" s="17"/>
      <c r="H83" s="17"/>
    </row>
    <row r="84" spans="1:8" ht="12.75">
      <c r="A84" s="23"/>
      <c r="B84" s="23"/>
      <c r="C84" s="23"/>
      <c r="D84" s="23"/>
      <c r="E84" s="2" t="s">
        <v>97</v>
      </c>
      <c r="F84" s="3">
        <f>SUM(F85:F88)</f>
        <v>0</v>
      </c>
      <c r="G84" s="3">
        <f>SUM(G85:G88)</f>
        <v>0</v>
      </c>
      <c r="H84" s="3">
        <f>SUM(H85:H88)</f>
        <v>0</v>
      </c>
    </row>
    <row r="85" spans="1:8" ht="12">
      <c r="A85" s="23"/>
      <c r="B85" s="23"/>
      <c r="C85" s="23"/>
      <c r="D85" s="23"/>
      <c r="E85" s="6" t="s">
        <v>98</v>
      </c>
      <c r="F85" s="7"/>
      <c r="G85" s="8"/>
      <c r="H85" s="9"/>
    </row>
    <row r="86" spans="1:8" ht="37.5">
      <c r="A86" s="23"/>
      <c r="B86" s="23"/>
      <c r="C86" s="23"/>
      <c r="D86" s="23"/>
      <c r="E86" s="38" t="s">
        <v>99</v>
      </c>
      <c r="F86" s="10"/>
      <c r="G86" s="11"/>
      <c r="H86" s="12"/>
    </row>
    <row r="87" spans="1:8" ht="37.5">
      <c r="A87" s="23"/>
      <c r="B87" s="23"/>
      <c r="C87" s="23"/>
      <c r="D87" s="23"/>
      <c r="E87" s="38" t="s">
        <v>100</v>
      </c>
      <c r="F87" s="10"/>
      <c r="G87" s="11"/>
      <c r="H87" s="12"/>
    </row>
    <row r="88" spans="1:8" ht="12">
      <c r="A88" s="23"/>
      <c r="B88" s="23"/>
      <c r="C88" s="23"/>
      <c r="D88" s="23"/>
      <c r="E88" s="6"/>
      <c r="F88" s="13"/>
      <c r="G88" s="14"/>
      <c r="H88" s="15"/>
    </row>
    <row r="89" spans="1:8" ht="12">
      <c r="A89" s="23"/>
      <c r="B89" s="23"/>
      <c r="C89" s="23"/>
      <c r="D89" s="23"/>
      <c r="E89" s="16"/>
      <c r="F89" s="17"/>
      <c r="G89" s="17"/>
      <c r="H89" s="17"/>
    </row>
    <row r="90" spans="1:8" ht="12.75">
      <c r="A90" s="23"/>
      <c r="B90" s="23"/>
      <c r="C90" s="23"/>
      <c r="D90" s="23"/>
      <c r="E90" s="2" t="s">
        <v>101</v>
      </c>
      <c r="F90" s="3">
        <f>SUM(F91:F95)</f>
        <v>9764000</v>
      </c>
      <c r="G90" s="3">
        <f>SUM(G91:G95)</f>
        <v>10300000</v>
      </c>
      <c r="H90" s="3">
        <f>SUM(H91:H95)</f>
        <v>10866000</v>
      </c>
    </row>
    <row r="91" spans="1:8" ht="12">
      <c r="A91" s="23"/>
      <c r="B91" s="23"/>
      <c r="C91" s="23"/>
      <c r="D91" s="23"/>
      <c r="E91" s="6" t="s">
        <v>104</v>
      </c>
      <c r="F91" s="7">
        <v>6697000</v>
      </c>
      <c r="G91" s="8">
        <v>7065000</v>
      </c>
      <c r="H91" s="9">
        <v>7453000</v>
      </c>
    </row>
    <row r="92" spans="1:8" ht="12">
      <c r="A92" s="23"/>
      <c r="B92" s="23"/>
      <c r="C92" s="23"/>
      <c r="D92" s="23"/>
      <c r="E92" s="6" t="s">
        <v>102</v>
      </c>
      <c r="F92" s="10">
        <v>3067000</v>
      </c>
      <c r="G92" s="11">
        <v>3235000</v>
      </c>
      <c r="H92" s="12">
        <v>3413000</v>
      </c>
    </row>
    <row r="93" spans="1:8" ht="12">
      <c r="A93" s="23"/>
      <c r="B93" s="23"/>
      <c r="C93" s="23"/>
      <c r="D93" s="23"/>
      <c r="E93" s="6" t="s">
        <v>103</v>
      </c>
      <c r="F93" s="10"/>
      <c r="G93" s="11"/>
      <c r="H93" s="12"/>
    </row>
    <row r="94" spans="1:8" ht="24.75">
      <c r="A94" s="23"/>
      <c r="B94" s="23"/>
      <c r="C94" s="23"/>
      <c r="D94" s="23"/>
      <c r="E94" s="38" t="s">
        <v>105</v>
      </c>
      <c r="F94" s="10"/>
      <c r="G94" s="11"/>
      <c r="H94" s="12"/>
    </row>
    <row r="95" spans="1:8" ht="12">
      <c r="A95" s="23"/>
      <c r="B95" s="23"/>
      <c r="C95" s="23"/>
      <c r="D95" s="23"/>
      <c r="E95" s="6" t="s">
        <v>106</v>
      </c>
      <c r="F95" s="13"/>
      <c r="G95" s="14"/>
      <c r="H95" s="15"/>
    </row>
    <row r="96" spans="1:8" ht="12">
      <c r="A96" s="23"/>
      <c r="B96" s="23"/>
      <c r="C96" s="23"/>
      <c r="D96" s="23"/>
      <c r="E96" s="16"/>
      <c r="F96" s="17"/>
      <c r="G96" s="17"/>
      <c r="H96" s="17"/>
    </row>
    <row r="97" spans="1:8" ht="12.75">
      <c r="A97" s="23"/>
      <c r="B97" s="23"/>
      <c r="C97" s="23"/>
      <c r="D97" s="23"/>
      <c r="E97" s="2" t="s">
        <v>107</v>
      </c>
      <c r="F97" s="3">
        <f>SUM(F98:F102)</f>
        <v>131000</v>
      </c>
      <c r="G97" s="3">
        <f>SUM(G98:G102)</f>
        <v>281000</v>
      </c>
      <c r="H97" s="3">
        <f>SUM(H98:H102)</f>
        <v>1051000</v>
      </c>
    </row>
    <row r="98" spans="1:8" ht="12">
      <c r="A98" s="23"/>
      <c r="B98" s="23"/>
      <c r="C98" s="23"/>
      <c r="D98" s="23"/>
      <c r="E98" s="6" t="s">
        <v>108</v>
      </c>
      <c r="F98" s="7"/>
      <c r="G98" s="8"/>
      <c r="H98" s="9"/>
    </row>
    <row r="99" spans="1:8" ht="12">
      <c r="A99" s="23"/>
      <c r="B99" s="23"/>
      <c r="C99" s="23"/>
      <c r="D99" s="23"/>
      <c r="E99" s="6" t="s">
        <v>109</v>
      </c>
      <c r="F99" s="10"/>
      <c r="G99" s="11"/>
      <c r="H99" s="12">
        <v>920000</v>
      </c>
    </row>
    <row r="100" spans="1:8" ht="12">
      <c r="A100" s="23"/>
      <c r="B100" s="23"/>
      <c r="C100" s="23"/>
      <c r="D100" s="23"/>
      <c r="E100" s="6" t="s">
        <v>110</v>
      </c>
      <c r="F100" s="10"/>
      <c r="G100" s="11"/>
      <c r="H100" s="12"/>
    </row>
    <row r="101" spans="1:8" ht="12">
      <c r="A101" s="23"/>
      <c r="B101" s="23"/>
      <c r="C101" s="23"/>
      <c r="D101" s="23"/>
      <c r="E101" s="6" t="s">
        <v>111</v>
      </c>
      <c r="F101" s="10"/>
      <c r="G101" s="11">
        <v>150000</v>
      </c>
      <c r="H101" s="12"/>
    </row>
    <row r="102" spans="1:8" ht="12">
      <c r="A102" s="23"/>
      <c r="B102" s="23"/>
      <c r="C102" s="23"/>
      <c r="D102" s="23"/>
      <c r="E102" s="6" t="s">
        <v>112</v>
      </c>
      <c r="F102" s="13">
        <v>131000</v>
      </c>
      <c r="G102" s="14">
        <v>131000</v>
      </c>
      <c r="H102" s="15">
        <v>131000</v>
      </c>
    </row>
    <row r="103" spans="1:8" ht="12">
      <c r="A103" s="23"/>
      <c r="B103" s="23"/>
      <c r="C103" s="23"/>
      <c r="D103" s="23"/>
      <c r="E103" s="16"/>
      <c r="F103" s="17"/>
      <c r="G103" s="17"/>
      <c r="H103" s="17"/>
    </row>
    <row r="104" spans="5:8" ht="12.75" hidden="1">
      <c r="E104" s="2"/>
      <c r="F104" s="3">
        <f>SUM(F105:F108)</f>
        <v>0</v>
      </c>
      <c r="G104" s="3">
        <f>SUM(G105:G108)</f>
        <v>0</v>
      </c>
      <c r="H104" s="3">
        <f>SUM(H105:H108)</f>
        <v>0</v>
      </c>
    </row>
    <row r="105" spans="5:8" ht="12" hidden="1">
      <c r="E105" s="6"/>
      <c r="F105" s="7"/>
      <c r="G105" s="8"/>
      <c r="H105" s="9"/>
    </row>
    <row r="106" spans="5:8" ht="12" hidden="1">
      <c r="E106" s="6"/>
      <c r="F106" s="10"/>
      <c r="G106" s="11"/>
      <c r="H106" s="12"/>
    </row>
    <row r="107" spans="5:8" ht="12" hidden="1">
      <c r="E107" s="6"/>
      <c r="F107" s="10"/>
      <c r="G107" s="11"/>
      <c r="H107" s="12"/>
    </row>
    <row r="108" spans="5:8" ht="12" hidden="1">
      <c r="E108" s="6"/>
      <c r="F108" s="13"/>
      <c r="G108" s="14"/>
      <c r="H108" s="15"/>
    </row>
    <row r="109" spans="5:8" ht="12" hidden="1">
      <c r="E109" s="16"/>
      <c r="F109" s="17"/>
      <c r="G109" s="17"/>
      <c r="H109" s="17"/>
    </row>
    <row r="110" spans="5:8" ht="12.75" hidden="1">
      <c r="E110" s="2"/>
      <c r="F110" s="3">
        <f>SUM(F111:F114)</f>
        <v>0</v>
      </c>
      <c r="G110" s="3">
        <f>SUM(G111:G114)</f>
        <v>0</v>
      </c>
      <c r="H110" s="3">
        <f>SUM(H111:H114)</f>
        <v>0</v>
      </c>
    </row>
    <row r="111" spans="5:8" ht="12" hidden="1">
      <c r="E111" s="6"/>
      <c r="F111" s="7"/>
      <c r="G111" s="8"/>
      <c r="H111" s="9"/>
    </row>
    <row r="112" spans="5:8" ht="12" hidden="1">
      <c r="E112" s="6"/>
      <c r="F112" s="10"/>
      <c r="G112" s="11"/>
      <c r="H112" s="12"/>
    </row>
    <row r="113" spans="5:8" ht="12" hidden="1">
      <c r="E113" s="6"/>
      <c r="F113" s="10"/>
      <c r="G113" s="11"/>
      <c r="H113" s="12"/>
    </row>
    <row r="114" spans="5:8" ht="12" hidden="1">
      <c r="E114" s="6"/>
      <c r="F114" s="13"/>
      <c r="G114" s="14"/>
      <c r="H114" s="15"/>
    </row>
    <row r="115" spans="5:8" ht="12" hidden="1">
      <c r="E115" s="16"/>
      <c r="F115" s="17"/>
      <c r="G115" s="17"/>
      <c r="H115" s="17"/>
    </row>
    <row r="116" spans="5:8" ht="12.75" hidden="1">
      <c r="E116" s="2"/>
      <c r="F116" s="3">
        <f>SUM(F117:F120)</f>
        <v>0</v>
      </c>
      <c r="G116" s="3">
        <f>SUM(G117:G120)</f>
        <v>0</v>
      </c>
      <c r="H116" s="3">
        <f>SUM(H117:H120)</f>
        <v>0</v>
      </c>
    </row>
    <row r="117" spans="5:8" ht="12" hidden="1">
      <c r="E117" s="6"/>
      <c r="F117" s="7"/>
      <c r="G117" s="8"/>
      <c r="H117" s="9"/>
    </row>
    <row r="118" spans="5:8" ht="12" hidden="1">
      <c r="E118" s="6"/>
      <c r="F118" s="10"/>
      <c r="G118" s="11"/>
      <c r="H118" s="12"/>
    </row>
    <row r="119" spans="5:8" ht="12" hidden="1">
      <c r="E119" s="6"/>
      <c r="F119" s="10"/>
      <c r="G119" s="11"/>
      <c r="H119" s="12"/>
    </row>
    <row r="120" spans="5:8" ht="12" hidden="1">
      <c r="E120" s="6"/>
      <c r="F120" s="13"/>
      <c r="G120" s="14"/>
      <c r="H120" s="15"/>
    </row>
    <row r="121" spans="5:8" ht="12.75">
      <c r="E121" s="18" t="s">
        <v>73</v>
      </c>
      <c r="F121" s="19">
        <f>SUM(F45)</f>
        <v>53618000</v>
      </c>
      <c r="G121" s="19">
        <f>SUM(G45)</f>
        <v>90743000</v>
      </c>
      <c r="H121" s="19">
        <f>SUM(H45)</f>
        <v>45341000</v>
      </c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  <row r="251" spans="6:8" ht="12">
      <c r="F251" s="22"/>
      <c r="G251" s="22"/>
      <c r="H251" s="22"/>
    </row>
    <row r="252" spans="6:8" ht="12">
      <c r="F252" s="22"/>
      <c r="G252" s="22"/>
      <c r="H252" s="22"/>
    </row>
    <row r="253" spans="6:8" ht="12">
      <c r="F253" s="22"/>
      <c r="G253" s="22"/>
      <c r="H253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Pretty Langa</cp:lastModifiedBy>
  <dcterms:created xsi:type="dcterms:W3CDTF">2020-03-26T12:11:57Z</dcterms:created>
  <dcterms:modified xsi:type="dcterms:W3CDTF">2020-04-14T12:17:11Z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